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/>
  <mc:AlternateContent xmlns:mc="http://schemas.openxmlformats.org/markup-compatibility/2006">
    <mc:Choice Requires="x15">
      <x15ac:absPath xmlns:x15ac="http://schemas.microsoft.com/office/spreadsheetml/2010/11/ac" url="/Users/judo365/Downloads/"/>
    </mc:Choice>
  </mc:AlternateContent>
  <xr:revisionPtr revIDLastSave="0" documentId="13_ncr:1_{BC787A3E-FC68-1C48-B284-95D9BAB8231C}" xr6:coauthVersionLast="47" xr6:coauthVersionMax="47" xr10:uidLastSave="{00000000-0000-0000-0000-000000000000}"/>
  <bookViews>
    <workbookView xWindow="0" yWindow="720" windowWidth="29400" windowHeight="18400" xr2:uid="{D67493F4-568F-D94E-B878-DD7ABCB72B84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1" l="1"/>
  <c r="D49" i="1"/>
  <c r="D48" i="1"/>
  <c r="D47" i="1"/>
  <c r="D46" i="1"/>
  <c r="D43" i="1"/>
  <c r="D42" i="1"/>
  <c r="D41" i="1"/>
  <c r="D40" i="1"/>
  <c r="D39" i="1"/>
  <c r="D38" i="1"/>
  <c r="D35" i="1"/>
  <c r="D34" i="1"/>
  <c r="D33" i="1"/>
  <c r="D32" i="1"/>
  <c r="D31" i="1"/>
  <c r="D30" i="1"/>
  <c r="D27" i="1"/>
  <c r="D26" i="1"/>
  <c r="D25" i="1"/>
  <c r="D24" i="1"/>
  <c r="D23" i="1"/>
  <c r="D22" i="1"/>
  <c r="D21" i="1"/>
  <c r="D20" i="1"/>
  <c r="D19" i="1"/>
  <c r="D18" i="1"/>
  <c r="D14" i="1"/>
  <c r="D13" i="1"/>
  <c r="D12" i="1"/>
  <c r="D11" i="1"/>
  <c r="D10" i="1"/>
  <c r="D9" i="1"/>
  <c r="D8" i="1"/>
  <c r="D7" i="1"/>
  <c r="D6" i="1"/>
  <c r="D5" i="1"/>
  <c r="D44" i="1" l="1"/>
  <c r="D15" i="1"/>
  <c r="D28" i="1"/>
  <c r="D51" i="1"/>
  <c r="D36" i="1"/>
  <c r="D52" i="1" l="1"/>
  <c r="H7" i="1" l="1"/>
  <c r="H6" i="1"/>
  <c r="H21" i="1"/>
  <c r="H20" i="1"/>
  <c r="H19" i="1"/>
  <c r="H12" i="1"/>
  <c r="H11" i="1"/>
  <c r="H10" i="1"/>
  <c r="H9" i="1"/>
  <c r="H8" i="1"/>
  <c r="H13" i="1"/>
  <c r="H51" i="1"/>
  <c r="H50" i="1"/>
  <c r="H49" i="1"/>
  <c r="H48" i="1"/>
  <c r="H47" i="1"/>
  <c r="H40" i="1"/>
  <c r="H41" i="1"/>
  <c r="H42" i="1"/>
  <c r="H43" i="1"/>
  <c r="H44" i="1"/>
  <c r="H37" i="1"/>
  <c r="H36" i="1"/>
  <c r="H35" i="1"/>
  <c r="H34" i="1"/>
  <c r="H17" i="1"/>
  <c r="H5" i="1"/>
  <c r="H22" i="1"/>
  <c r="H18" i="1"/>
  <c r="H29" i="1"/>
  <c r="H30" i="1"/>
  <c r="H31" i="1"/>
  <c r="H32" i="1"/>
  <c r="H33" i="1"/>
  <c r="H38" i="1" l="1"/>
  <c r="H14" i="1"/>
  <c r="H52" i="1"/>
  <c r="H45" i="1"/>
  <c r="H24" i="1"/>
  <c r="H25" i="1" l="1"/>
  <c r="H53" i="1"/>
  <c r="F54" i="1" l="1"/>
</calcChain>
</file>

<file path=xl/sharedStrings.xml><?xml version="1.0" encoding="utf-8"?>
<sst xmlns="http://schemas.openxmlformats.org/spreadsheetml/2006/main" count="202" uniqueCount="104">
  <si>
    <t>RESULTADOS ESPORTIVOS PESSOAIS</t>
  </si>
  <si>
    <t>(CONTAR SOMENTE O MAIS IMPORTANTE, UMA VEZ)</t>
  </si>
  <si>
    <t>(CONTAR UMA ÚNICA FUNÇÃO POR ANO, DEPOIS DA ÚLTIMA PROMOÇÃO)</t>
  </si>
  <si>
    <t>CAMPEÃO OLÍMPICO</t>
  </si>
  <si>
    <t>ATLETA OLÍMPICO</t>
  </si>
  <si>
    <t>CAMPEÃO MUNDIAL</t>
  </si>
  <si>
    <t>MEDALHISTA MUNDIAL</t>
  </si>
  <si>
    <t>CAMPEÃO CONTINENTAL</t>
  </si>
  <si>
    <t>MEDALHISTA CONTINENTAL</t>
  </si>
  <si>
    <t>CAMPEÃO NACIONAL</t>
  </si>
  <si>
    <t>SUB TOTAL</t>
  </si>
  <si>
    <t>PUBLICAÇÃO DE LIVRO</t>
  </si>
  <si>
    <t>PUBLICAÇÃO DE ARTIGO CIENTÍFICO</t>
  </si>
  <si>
    <t>TOTAL 2</t>
  </si>
  <si>
    <t>KATA</t>
  </si>
  <si>
    <t>KODOKAN GOSHIN JUTSU</t>
  </si>
  <si>
    <t>KIME NO KATA</t>
  </si>
  <si>
    <t>JU NO KATA</t>
  </si>
  <si>
    <t>INTERNACIONAL A</t>
  </si>
  <si>
    <t>KATAME NO KATA</t>
  </si>
  <si>
    <t>INTERNACIONAL B</t>
  </si>
  <si>
    <t>NAGE NO KATA</t>
  </si>
  <si>
    <t>INTERNACIONAL C</t>
  </si>
  <si>
    <t>SEIRYOKU ZEN'YO KOKUMIN TAIIKU</t>
  </si>
  <si>
    <t>NACIONAL A</t>
  </si>
  <si>
    <t>KODOMO NO KATA</t>
  </si>
  <si>
    <t>NACIONAL B</t>
  </si>
  <si>
    <t>NACIONAL C</t>
  </si>
  <si>
    <t>WAZA</t>
  </si>
  <si>
    <t>GO KYO NO WAZA</t>
  </si>
  <si>
    <t>KATAME WAZA</t>
  </si>
  <si>
    <t>SHINMEISHO NO WAZA</t>
  </si>
  <si>
    <t>DOUTORADO</t>
  </si>
  <si>
    <t>HABUKARETA WAZA</t>
  </si>
  <si>
    <t>MESTRADO</t>
  </si>
  <si>
    <t>TOTAL 3</t>
  </si>
  <si>
    <t>GRADUAÇÃO (TÉCNICO)</t>
  </si>
  <si>
    <t>TOTAL GERAL</t>
  </si>
  <si>
    <t>FEDERAÇÃO MUNDIAL DE JUDÔ</t>
  </si>
  <si>
    <t>CARÊNCIAS</t>
  </si>
  <si>
    <t>UNIÃO PAN-AMERICANA DE JUDÔ</t>
  </si>
  <si>
    <t>ANOS</t>
  </si>
  <si>
    <t>PONTOS</t>
  </si>
  <si>
    <t>CONF. SUL-AMERICANA DE JUDÔ</t>
  </si>
  <si>
    <t>LIGA NACIONAL DE JUDÔ</t>
  </si>
  <si>
    <t>CARÊNCIA MÍNIMA</t>
  </si>
  <si>
    <t>CARÊNCIA MAJORADA</t>
  </si>
  <si>
    <t>TOTAL 1</t>
  </si>
  <si>
    <t>CARÊNCIA MÁXIMA</t>
  </si>
  <si>
    <t xml:space="preserve">CARÊNCIA PADRÃO </t>
  </si>
  <si>
    <t>CARÊNCIA REDUZIDA</t>
  </si>
  <si>
    <t>MEDALHISTA ESTADUAL</t>
  </si>
  <si>
    <t>GRADUAÇÃO (BACHAR./LICENC.)</t>
  </si>
  <si>
    <t>ADMINISTRAÇÃO ESPORTIVA (DIR. EXECUTIVA E TÉCNICA)</t>
  </si>
  <si>
    <t>ATEMI WAZA</t>
  </si>
  <si>
    <t>PARA 1º DAN</t>
  </si>
  <si>
    <t>PARA 2º DAN</t>
  </si>
  <si>
    <t>PARA 3º DAN</t>
  </si>
  <si>
    <t>PARA 4º DAN</t>
  </si>
  <si>
    <t>PARA 5º DAN</t>
  </si>
  <si>
    <t>TEÓRICOS</t>
  </si>
  <si>
    <t>HISTÓRIA DO JUDÔ</t>
  </si>
  <si>
    <t>FILOSOFIA DO JUDÔ</t>
  </si>
  <si>
    <t>TERMINOLOGIA DO JUDÔ</t>
  </si>
  <si>
    <t>KIHON DOSA (FUNDAMENTOS)</t>
  </si>
  <si>
    <t>MEDALH. NAC. / CAMPEÃO NAC. REG.</t>
  </si>
  <si>
    <t xml:space="preserve">RESULTADOS ESPORTIVOS DE ALUNOS </t>
  </si>
  <si>
    <t>PONTOS POR RESULTADOS E QUALIFICAÇÕES</t>
  </si>
  <si>
    <t>PONTOS CONTRIBUIÇÃO</t>
  </si>
  <si>
    <t>QUALIFICAÇÃO ACADÊMICA EM ÁREA RELEVANTE</t>
  </si>
  <si>
    <t>ATIVIDADES EM PROL DO JUDÔ (ATRAVÉS DE CERTIFICAÇÃO DA LRSJ)</t>
  </si>
  <si>
    <t>PROF. 30 ATLETAS MÉD. ANO/EVENTO</t>
  </si>
  <si>
    <t>PROF. 20 ATLETAS MÉD. ANO/EVENTO</t>
  </si>
  <si>
    <t>PROF. 10 ATLETAS MÉD. ANO/EVENTO</t>
  </si>
  <si>
    <t>PROF. 45+ ATLETAS MÉD. ANO/EVENTO</t>
  </si>
  <si>
    <t>OF. COMP. / COLAB.  (75% EVENTOS)</t>
  </si>
  <si>
    <t>ÁRB. ESTAD. / COORD. (75% EVENTOS)</t>
  </si>
  <si>
    <t>ÁRBITRO NAC. / INT. (75% EVENTOS)</t>
  </si>
  <si>
    <t>PRESIDENTE / DIRETOR (75% EVENTOS)</t>
  </si>
  <si>
    <t>AVALIADOR CEG</t>
  </si>
  <si>
    <t>EVENTOS ESPORTIVOS LRSJ/LNJ/CSJ</t>
  </si>
  <si>
    <t>(CONTAR TODAS ATIVIDADES DEPOIS DA ÚLTIMA PROMOÇÃO)</t>
  </si>
  <si>
    <t>MINISTRAR CURSO/PALESTRA</t>
  </si>
  <si>
    <t>ATIVIDADE SOCIAL (MÁX 1/ANO)</t>
  </si>
  <si>
    <t>COLABORADOR  (MÁX 1/ANO)</t>
  </si>
  <si>
    <t>QUALIFICAÇÃO COMO ÁRBITRO DO SISTEMA LRSJ/WJF</t>
  </si>
  <si>
    <t>LIGA RIOGRANDENSE DE JUDÔ</t>
  </si>
  <si>
    <t>1º SOCORROS</t>
  </si>
  <si>
    <t>CAMPEÃO EST. / MEDALH. NAC. REG.</t>
  </si>
  <si>
    <t>ITSUTSU NO KATA (PARA 6º DAN)</t>
  </si>
  <si>
    <t>KOSHIKI NO KATA (PARA 6º DAN)</t>
  </si>
  <si>
    <t>TABELAS DE PONTUAÇÕES E CARÊNCIAS</t>
  </si>
  <si>
    <t>PROMOÇÕES COM EXAME</t>
  </si>
  <si>
    <t>PROMOÇÕES POR MÉRITO</t>
  </si>
  <si>
    <t>PONTOS POR CONHECIMENTO</t>
  </si>
  <si>
    <t>(CONTAR SOMENTE ATIVIDADES NÃO OBRIGATÓRIAS PARA O EXAME)</t>
  </si>
  <si>
    <t>PROMOÇÃO COM EXAME OU POR MÉRITO?</t>
  </si>
  <si>
    <t xml:space="preserve">NOME </t>
  </si>
  <si>
    <t>ENTIDADE</t>
  </si>
  <si>
    <t xml:space="preserve">PROMOÇÃO PARA  </t>
  </si>
  <si>
    <t>TABELA DE PONTUAÇÃO PARA GRADUAÇÃO</t>
  </si>
  <si>
    <r>
      <rPr>
        <b/>
        <sz val="11"/>
        <color theme="1"/>
        <rFont val="Calibri"/>
        <family val="2"/>
        <scheme val="minor"/>
      </rPr>
      <t xml:space="preserve">INSTRUÇÕES: </t>
    </r>
    <r>
      <rPr>
        <sz val="11"/>
        <color theme="1"/>
        <rFont val="Calibri"/>
        <family val="2"/>
        <scheme val="minor"/>
      </rPr>
      <t xml:space="preserve">
- PREENCHA SOMENTE AS CÉLULAS EM LARANJA
- ESCREVA O NÚMERO 1 NAS CÉLUAR EM LARANJA QUE O SISTEMA VAI CALCULAR SUA PONTUAÇÃO AUTOMATICAMENTE.
- NO LOCAL INDICADO, ESCREVA: SEU NOME COMPLETO, SUA ACADEMIA, SUA GRADUAÇÃO PRETENDIDA E RESPONDA SE VAI PRESTAR EXAME OU SE É CANDIDATO A PROMOÇÃO POR MÉRITO</t>
    </r>
  </si>
  <si>
    <t>PÓS-GRADUAÇÃO (MAIS DE UMA)</t>
  </si>
  <si>
    <t>PÓS-GRADUAÇÃO (UMA)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</si>
</sst>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8"/>
      <color theme="5" tint="-0.249977111117893"/>
      <name val="Calibri (Corpo)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sz val="14"/>
      <color theme="5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theme="5" tint="-0.249977111117893"/>
      </bottom>
      <diagonal/>
    </border>
    <border>
      <left/>
      <right style="thin">
        <color theme="5" tint="-0.249977111117893"/>
      </right>
      <top style="thin">
        <color rgb="FF0070C0"/>
      </top>
      <bottom style="thin">
        <color rgb="FF0070C0"/>
      </bottom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horizontal="left" vertical="center" indent="1"/>
    </xf>
    <xf numFmtId="0" fontId="5" fillId="3" borderId="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indent="1"/>
    </xf>
    <xf numFmtId="0" fontId="5" fillId="3" borderId="1" xfId="0" applyFont="1" applyFill="1" applyBorder="1" applyAlignment="1">
      <alignment horizontal="left" vertical="center" indent="1"/>
    </xf>
    <xf numFmtId="0" fontId="4" fillId="3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0" borderId="2" xfId="0" applyFont="1" applyBorder="1" applyAlignment="1">
      <alignment horizontal="right" vertical="center" indent="1"/>
    </xf>
    <xf numFmtId="0" fontId="5" fillId="0" borderId="3" xfId="0" applyFont="1" applyBorder="1" applyAlignment="1">
      <alignment horizontal="right" vertical="center" indent="1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top"/>
    </xf>
    <xf numFmtId="0" fontId="6" fillId="3" borderId="9" xfId="0" applyFont="1" applyFill="1" applyBorder="1" applyAlignment="1">
      <alignment horizontal="center" vertical="top"/>
    </xf>
    <xf numFmtId="0" fontId="6" fillId="3" borderId="8" xfId="0" applyFont="1" applyFill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" fillId="4" borderId="13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right" vertical="center"/>
    </xf>
    <xf numFmtId="0" fontId="2" fillId="4" borderId="0" xfId="0" applyFont="1" applyFill="1" applyAlignment="1">
      <alignment horizontal="center" vertical="center"/>
    </xf>
    <xf numFmtId="0" fontId="4" fillId="5" borderId="16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elestial">
  <a:themeElements>
    <a:clrScheme name="Celestial">
      <a:dk1>
        <a:sysClr val="windowText" lastClr="000000"/>
      </a:dk1>
      <a:lt1>
        <a:sysClr val="window" lastClr="FFFFFF"/>
      </a:lt1>
      <a:dk2>
        <a:srgbClr val="18276C"/>
      </a:dk2>
      <a:lt2>
        <a:srgbClr val="EBEBEB"/>
      </a:lt2>
      <a:accent1>
        <a:srgbClr val="AC3EC1"/>
      </a:accent1>
      <a:accent2>
        <a:srgbClr val="477BD1"/>
      </a:accent2>
      <a:accent3>
        <a:srgbClr val="46B298"/>
      </a:accent3>
      <a:accent4>
        <a:srgbClr val="90BA4C"/>
      </a:accent4>
      <a:accent5>
        <a:srgbClr val="DD9D31"/>
      </a:accent5>
      <a:accent6>
        <a:srgbClr val="E25247"/>
      </a:accent6>
      <a:hlink>
        <a:srgbClr val="C573D2"/>
      </a:hlink>
      <a:folHlink>
        <a:srgbClr val="CCAEE8"/>
      </a:folHlink>
    </a:clrScheme>
    <a:fontScheme name="Celestial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elestial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lumMod val="110000"/>
              </a:schemeClr>
            </a:gs>
            <a:gs pos="100000">
              <a:schemeClr val="phClr">
                <a:tint val="82000"/>
                <a:alpha val="74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00000"/>
              </a:schemeClr>
            </a:gs>
            <a:gs pos="100000">
              <a:schemeClr val="phClr">
                <a:shade val="88000"/>
                <a:lumMod val="88000"/>
              </a:schemeClr>
            </a:gs>
          </a:gsLst>
          <a:lin ang="5400000" scaled="1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5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127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6000"/>
                <a:hueMod val="100000"/>
                <a:satMod val="180000"/>
                <a:lumMod val="110000"/>
              </a:schemeClr>
            </a:gs>
            <a:gs pos="100000">
              <a:schemeClr val="phClr">
                <a:shade val="96000"/>
                <a:satMod val="160000"/>
                <a:lumMod val="100000"/>
              </a:schemeClr>
            </a:gs>
          </a:gsLst>
          <a:lin ang="4740000" scaled="1"/>
        </a:gradFill>
        <a:blipFill>
          <a:blip xmlns:r="http://schemas.openxmlformats.org/officeDocument/2006/relationships" r:embed="rId1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elestial" id="{C4BB2A3D-0E93-4C5F-B0D2-9D3FCE089CC5}" vid="{42E5908D-19A2-46FD-89FA-638B126129EF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3BFF0-D976-104A-857D-9DEF606F7EA4}">
  <sheetPr>
    <pageSetUpPr fitToPage="1"/>
  </sheetPr>
  <dimension ref="A1:J105"/>
  <sheetViews>
    <sheetView tabSelected="1" zoomScale="84" zoomScaleNormal="181" workbookViewId="0">
      <selection activeCell="G5" sqref="G5"/>
    </sheetView>
  </sheetViews>
  <sheetFormatPr baseColWidth="10" defaultColWidth="10.83203125" defaultRowHeight="15" x14ac:dyDescent="0.2"/>
  <cols>
    <col min="1" max="1" width="1.33203125" style="1" customWidth="1"/>
    <col min="2" max="2" width="33" style="1" customWidth="1"/>
    <col min="3" max="3" width="8.83203125" style="1" customWidth="1"/>
    <col min="4" max="4" width="8.83203125" style="2" customWidth="1"/>
    <col min="5" max="5" width="3" style="1" customWidth="1"/>
    <col min="6" max="6" width="33" style="1" customWidth="1"/>
    <col min="7" max="7" width="10.83203125" style="1"/>
    <col min="8" max="8" width="10.83203125" style="2"/>
    <col min="9" max="16384" width="10.83203125" style="1"/>
  </cols>
  <sheetData>
    <row r="1" spans="1:10" s="37" customFormat="1" ht="37" customHeight="1" x14ac:dyDescent="0.2">
      <c r="B1" s="60" t="s">
        <v>100</v>
      </c>
      <c r="C1" s="61"/>
      <c r="D1" s="61"/>
      <c r="E1" s="61"/>
      <c r="F1" s="61"/>
      <c r="G1" s="61"/>
      <c r="H1" s="61"/>
    </row>
    <row r="2" spans="1:10" ht="20" customHeight="1" x14ac:dyDescent="0.2">
      <c r="B2" s="14" t="s">
        <v>67</v>
      </c>
      <c r="C2" s="15"/>
      <c r="D2" s="16"/>
      <c r="E2" s="49"/>
      <c r="F2" s="14" t="s">
        <v>68</v>
      </c>
      <c r="G2" s="15"/>
      <c r="H2" s="16"/>
      <c r="I2" s="28"/>
      <c r="J2" s="28"/>
    </row>
    <row r="3" spans="1:10" ht="20" customHeight="1" x14ac:dyDescent="0.2">
      <c r="B3" s="17" t="s">
        <v>0</v>
      </c>
      <c r="C3" s="18"/>
      <c r="D3" s="19"/>
      <c r="E3" s="49"/>
      <c r="F3" s="17" t="s">
        <v>80</v>
      </c>
      <c r="G3" s="18"/>
      <c r="H3" s="19"/>
      <c r="I3" s="28"/>
      <c r="J3" s="28"/>
    </row>
    <row r="4" spans="1:10" ht="20" customHeight="1" x14ac:dyDescent="0.2">
      <c r="B4" s="25" t="s">
        <v>1</v>
      </c>
      <c r="C4" s="26"/>
      <c r="D4" s="27"/>
      <c r="E4" s="49"/>
      <c r="F4" s="25" t="s">
        <v>2</v>
      </c>
      <c r="G4" s="26"/>
      <c r="H4" s="27"/>
      <c r="I4" s="28"/>
      <c r="J4" s="28"/>
    </row>
    <row r="5" spans="1:10" ht="20" customHeight="1" x14ac:dyDescent="0.2">
      <c r="B5" s="3" t="s">
        <v>3</v>
      </c>
      <c r="C5" s="46"/>
      <c r="D5" s="4">
        <f>IF(C5=1,10,0)</f>
        <v>0</v>
      </c>
      <c r="E5" s="49"/>
      <c r="F5" s="11" t="s">
        <v>78</v>
      </c>
      <c r="G5" s="48"/>
      <c r="H5" s="4">
        <f t="shared" ref="H5" si="0">G5*4</f>
        <v>0</v>
      </c>
      <c r="I5" s="28"/>
      <c r="J5" s="28"/>
    </row>
    <row r="6" spans="1:10" ht="20" customHeight="1" x14ac:dyDescent="0.2">
      <c r="B6" s="3" t="s">
        <v>4</v>
      </c>
      <c r="C6" s="46"/>
      <c r="D6" s="4">
        <f>IF(C6=1,9,0)</f>
        <v>0</v>
      </c>
      <c r="E6" s="49"/>
      <c r="F6" s="3" t="s">
        <v>77</v>
      </c>
      <c r="G6" s="46"/>
      <c r="H6" s="4">
        <f>G6*3</f>
        <v>0</v>
      </c>
      <c r="I6" s="28"/>
      <c r="J6" s="28"/>
    </row>
    <row r="7" spans="1:10" ht="20" customHeight="1" x14ac:dyDescent="0.2">
      <c r="B7" s="3" t="s">
        <v>5</v>
      </c>
      <c r="C7" s="46"/>
      <c r="D7" s="4">
        <f>IF(C7=1,8,0)</f>
        <v>0</v>
      </c>
      <c r="E7" s="49"/>
      <c r="F7" s="3" t="s">
        <v>76</v>
      </c>
      <c r="G7" s="46"/>
      <c r="H7" s="4">
        <f>G7*2</f>
        <v>0</v>
      </c>
      <c r="I7" s="28"/>
      <c r="J7" s="28"/>
    </row>
    <row r="8" spans="1:10" ht="20" customHeight="1" x14ac:dyDescent="0.2">
      <c r="B8" s="3" t="s">
        <v>6</v>
      </c>
      <c r="C8" s="46"/>
      <c r="D8" s="4">
        <f>IF(C8=1,7,0)</f>
        <v>0</v>
      </c>
      <c r="E8" s="49"/>
      <c r="F8" s="3" t="s">
        <v>75</v>
      </c>
      <c r="G8" s="46"/>
      <c r="H8" s="4">
        <f>G8*2</f>
        <v>0</v>
      </c>
      <c r="I8" s="28"/>
      <c r="J8" s="28"/>
    </row>
    <row r="9" spans="1:10" ht="20" customHeight="1" x14ac:dyDescent="0.2">
      <c r="B9" s="3" t="s">
        <v>7</v>
      </c>
      <c r="C9" s="46"/>
      <c r="D9" s="4">
        <f>IF(C9=1,6,0)</f>
        <v>0</v>
      </c>
      <c r="E9" s="49"/>
      <c r="F9" s="3" t="s">
        <v>74</v>
      </c>
      <c r="G9" s="46"/>
      <c r="H9" s="4">
        <f>G9*4</f>
        <v>0</v>
      </c>
      <c r="I9" s="28"/>
      <c r="J9" s="28"/>
    </row>
    <row r="10" spans="1:10" ht="20" customHeight="1" x14ac:dyDescent="0.2">
      <c r="B10" s="3" t="s">
        <v>9</v>
      </c>
      <c r="C10" s="46"/>
      <c r="D10" s="4">
        <f>IF(C10=1,5,0)</f>
        <v>0</v>
      </c>
      <c r="E10" s="49"/>
      <c r="F10" s="3" t="s">
        <v>71</v>
      </c>
      <c r="G10" s="46"/>
      <c r="H10" s="4">
        <f>G10*3</f>
        <v>0</v>
      </c>
      <c r="I10" s="28"/>
      <c r="J10" s="28"/>
    </row>
    <row r="11" spans="1:10" ht="20" customHeight="1" x14ac:dyDescent="0.2">
      <c r="B11" s="3" t="s">
        <v>8</v>
      </c>
      <c r="C11" s="46"/>
      <c r="D11" s="4">
        <f>IF(C11=1,4,0)</f>
        <v>0</v>
      </c>
      <c r="E11" s="49"/>
      <c r="F11" s="3" t="s">
        <v>72</v>
      </c>
      <c r="G11" s="46"/>
      <c r="H11" s="4">
        <f>G11*2</f>
        <v>0</v>
      </c>
      <c r="I11" s="28"/>
      <c r="J11" s="28"/>
    </row>
    <row r="12" spans="1:10" ht="20" customHeight="1" x14ac:dyDescent="0.2">
      <c r="B12" s="3" t="s">
        <v>65</v>
      </c>
      <c r="C12" s="46"/>
      <c r="D12" s="4">
        <f>IF(C12=1,3,0)</f>
        <v>0</v>
      </c>
      <c r="E12" s="49"/>
      <c r="F12" s="3" t="s">
        <v>73</v>
      </c>
      <c r="G12" s="46"/>
      <c r="H12" s="4">
        <f>G12*1</f>
        <v>0</v>
      </c>
      <c r="I12" s="28"/>
      <c r="J12" s="28"/>
    </row>
    <row r="13" spans="1:10" ht="20" customHeight="1" x14ac:dyDescent="0.2">
      <c r="B13" s="3" t="s">
        <v>88</v>
      </c>
      <c r="C13" s="46"/>
      <c r="D13" s="4">
        <f>IF(C13=1,2,0)</f>
        <v>0</v>
      </c>
      <c r="E13" s="49"/>
      <c r="F13" s="3" t="s">
        <v>73</v>
      </c>
      <c r="G13" s="46"/>
      <c r="H13" s="4">
        <f>G13*1</f>
        <v>0</v>
      </c>
      <c r="I13" s="28"/>
      <c r="J13" s="28"/>
    </row>
    <row r="14" spans="1:10" ht="20" customHeight="1" x14ac:dyDescent="0.2">
      <c r="B14" s="3" t="s">
        <v>51</v>
      </c>
      <c r="C14" s="46"/>
      <c r="D14" s="4">
        <f>IF(C14=1,1,0)</f>
        <v>0</v>
      </c>
      <c r="E14" s="49"/>
      <c r="F14" s="20" t="s">
        <v>10</v>
      </c>
      <c r="G14" s="21"/>
      <c r="H14" s="5">
        <f>SUM(H5:H13)</f>
        <v>0</v>
      </c>
      <c r="I14" s="28"/>
      <c r="J14" s="28"/>
    </row>
    <row r="15" spans="1:10" ht="20" customHeight="1" x14ac:dyDescent="0.2">
      <c r="B15" s="20" t="s">
        <v>10</v>
      </c>
      <c r="C15" s="21"/>
      <c r="D15" s="5">
        <f>MAX(D5:D14)</f>
        <v>0</v>
      </c>
      <c r="E15" s="49"/>
      <c r="F15" s="17" t="s">
        <v>70</v>
      </c>
      <c r="G15" s="18"/>
      <c r="H15" s="19"/>
      <c r="I15" s="28"/>
      <c r="J15" s="28"/>
    </row>
    <row r="16" spans="1:10" ht="20" customHeight="1" x14ac:dyDescent="0.2">
      <c r="A16" s="6"/>
      <c r="B16" s="17" t="s">
        <v>66</v>
      </c>
      <c r="C16" s="18"/>
      <c r="D16" s="19"/>
      <c r="E16" s="49"/>
      <c r="F16" s="25" t="s">
        <v>81</v>
      </c>
      <c r="G16" s="26"/>
      <c r="H16" s="27"/>
      <c r="I16" s="28"/>
      <c r="J16" s="28"/>
    </row>
    <row r="17" spans="1:10" ht="20" customHeight="1" x14ac:dyDescent="0.2">
      <c r="A17" s="6"/>
      <c r="B17" s="25" t="s">
        <v>1</v>
      </c>
      <c r="C17" s="26"/>
      <c r="D17" s="27"/>
      <c r="E17" s="49"/>
      <c r="F17" s="3" t="s">
        <v>11</v>
      </c>
      <c r="G17" s="46"/>
      <c r="H17" s="4">
        <f>G17*5</f>
        <v>0</v>
      </c>
      <c r="I17" s="28"/>
      <c r="J17" s="28"/>
    </row>
    <row r="18" spans="1:10" ht="20" customHeight="1" x14ac:dyDescent="0.2">
      <c r="A18" s="6"/>
      <c r="B18" s="3" t="s">
        <v>3</v>
      </c>
      <c r="C18" s="46"/>
      <c r="D18" s="4">
        <f>IF(C18=1,10,0)</f>
        <v>0</v>
      </c>
      <c r="E18" s="49"/>
      <c r="F18" s="3" t="s">
        <v>12</v>
      </c>
      <c r="G18" s="46"/>
      <c r="H18" s="4">
        <f t="shared" ref="H18:H22" si="1">G18*1</f>
        <v>0</v>
      </c>
      <c r="I18" s="28"/>
      <c r="J18" s="28"/>
    </row>
    <row r="19" spans="1:10" ht="20" customHeight="1" x14ac:dyDescent="0.2">
      <c r="A19" s="6"/>
      <c r="B19" s="3" t="s">
        <v>4</v>
      </c>
      <c r="C19" s="46"/>
      <c r="D19" s="4">
        <f>IF(C19=1,9,0)</f>
        <v>0</v>
      </c>
      <c r="E19" s="49"/>
      <c r="F19" s="3" t="s">
        <v>82</v>
      </c>
      <c r="G19" s="46"/>
      <c r="H19" s="4">
        <f>G19*0.5</f>
        <v>0</v>
      </c>
      <c r="I19" s="28"/>
      <c r="J19" s="28"/>
    </row>
    <row r="20" spans="1:10" ht="20" customHeight="1" x14ac:dyDescent="0.2">
      <c r="A20" s="6"/>
      <c r="B20" s="3" t="s">
        <v>5</v>
      </c>
      <c r="C20" s="46"/>
      <c r="D20" s="4">
        <f>IF(C20=1,8,0)</f>
        <v>0</v>
      </c>
      <c r="E20" s="49"/>
      <c r="F20" s="3" t="s">
        <v>79</v>
      </c>
      <c r="G20" s="46"/>
      <c r="H20" s="4">
        <f>G20*0.5</f>
        <v>0</v>
      </c>
      <c r="I20" s="28"/>
      <c r="J20" s="28"/>
    </row>
    <row r="21" spans="1:10" ht="20" customHeight="1" x14ac:dyDescent="0.2">
      <c r="A21" s="6"/>
      <c r="B21" s="3" t="s">
        <v>6</v>
      </c>
      <c r="C21" s="46"/>
      <c r="D21" s="4">
        <f>IF(C21=1,7,0)</f>
        <v>0</v>
      </c>
      <c r="E21" s="49"/>
      <c r="F21" s="7" t="s">
        <v>83</v>
      </c>
      <c r="G21" s="47"/>
      <c r="H21" s="4">
        <f>G21*2</f>
        <v>0</v>
      </c>
      <c r="I21" s="28"/>
      <c r="J21" s="28"/>
    </row>
    <row r="22" spans="1:10" ht="20" customHeight="1" x14ac:dyDescent="0.2">
      <c r="B22" s="3" t="s">
        <v>7</v>
      </c>
      <c r="C22" s="46"/>
      <c r="D22" s="4">
        <f>IF(C22=1,6,0)</f>
        <v>0</v>
      </c>
      <c r="E22" s="49"/>
      <c r="F22" s="3" t="s">
        <v>84</v>
      </c>
      <c r="G22" s="46"/>
      <c r="H22" s="4">
        <f t="shared" si="1"/>
        <v>0</v>
      </c>
      <c r="I22" s="28"/>
      <c r="J22" s="28"/>
    </row>
    <row r="23" spans="1:10" ht="20" customHeight="1" x14ac:dyDescent="0.2">
      <c r="B23" s="3" t="s">
        <v>9</v>
      </c>
      <c r="C23" s="46"/>
      <c r="D23" s="4">
        <f>IF(C23=1,5,0)</f>
        <v>0</v>
      </c>
      <c r="E23" s="49"/>
      <c r="F23" s="7"/>
      <c r="G23" s="47"/>
      <c r="H23" s="4"/>
      <c r="I23" s="28"/>
      <c r="J23" s="28"/>
    </row>
    <row r="24" spans="1:10" ht="20" customHeight="1" x14ac:dyDescent="0.2">
      <c r="B24" s="3" t="s">
        <v>8</v>
      </c>
      <c r="C24" s="46"/>
      <c r="D24" s="4">
        <f>IF(C24=1,4,0)</f>
        <v>0</v>
      </c>
      <c r="E24" s="49"/>
      <c r="F24" s="20" t="s">
        <v>10</v>
      </c>
      <c r="G24" s="21"/>
      <c r="H24" s="5">
        <f>SUM(H17:H23)</f>
        <v>0</v>
      </c>
      <c r="I24" s="28"/>
      <c r="J24" s="28"/>
    </row>
    <row r="25" spans="1:10" ht="20" customHeight="1" x14ac:dyDescent="0.2">
      <c r="A25" s="6"/>
      <c r="B25" s="3" t="s">
        <v>65</v>
      </c>
      <c r="C25" s="46"/>
      <c r="D25" s="4">
        <f>IF(C25=1,3,0)</f>
        <v>0</v>
      </c>
      <c r="E25" s="49"/>
      <c r="F25" s="50" t="s">
        <v>13</v>
      </c>
      <c r="G25" s="51"/>
      <c r="H25" s="52">
        <f>H14+H24</f>
        <v>0</v>
      </c>
      <c r="I25" s="28"/>
      <c r="J25" s="28"/>
    </row>
    <row r="26" spans="1:10" ht="20" customHeight="1" x14ac:dyDescent="0.2">
      <c r="A26" s="6"/>
      <c r="B26" s="3" t="s">
        <v>88</v>
      </c>
      <c r="C26" s="46"/>
      <c r="D26" s="4">
        <f>IF(C26=1,2,0)</f>
        <v>0</v>
      </c>
      <c r="E26" s="49"/>
      <c r="F26" s="14" t="s">
        <v>94</v>
      </c>
      <c r="G26" s="15"/>
      <c r="H26" s="16"/>
      <c r="I26" s="28"/>
      <c r="J26" s="28"/>
    </row>
    <row r="27" spans="1:10" ht="20" customHeight="1" x14ac:dyDescent="0.2">
      <c r="A27" s="6"/>
      <c r="B27" s="3" t="s">
        <v>51</v>
      </c>
      <c r="C27" s="46"/>
      <c r="D27" s="4">
        <f>IF(C27=1,1,0)</f>
        <v>0</v>
      </c>
      <c r="E27" s="49"/>
      <c r="F27" s="43" t="s">
        <v>95</v>
      </c>
      <c r="G27" s="44"/>
      <c r="H27" s="45"/>
      <c r="I27" s="28"/>
      <c r="J27" s="28"/>
    </row>
    <row r="28" spans="1:10" ht="20" customHeight="1" x14ac:dyDescent="0.2">
      <c r="A28" s="6"/>
      <c r="B28" s="20" t="s">
        <v>10</v>
      </c>
      <c r="C28" s="21"/>
      <c r="D28" s="5">
        <f>MAX(D18:D27)</f>
        <v>0</v>
      </c>
      <c r="E28" s="49"/>
      <c r="F28" s="22" t="s">
        <v>14</v>
      </c>
      <c r="G28" s="23"/>
      <c r="H28" s="24"/>
      <c r="I28" s="28"/>
      <c r="J28" s="28"/>
    </row>
    <row r="29" spans="1:10" ht="20" customHeight="1" x14ac:dyDescent="0.2">
      <c r="A29" s="6"/>
      <c r="B29" s="22" t="s">
        <v>85</v>
      </c>
      <c r="C29" s="23"/>
      <c r="D29" s="24"/>
      <c r="E29" s="49"/>
      <c r="F29" s="3" t="s">
        <v>89</v>
      </c>
      <c r="G29" s="46"/>
      <c r="H29" s="4">
        <f>G29*5</f>
        <v>0</v>
      </c>
      <c r="I29" s="28"/>
      <c r="J29" s="28"/>
    </row>
    <row r="30" spans="1:10" ht="20" customHeight="1" x14ac:dyDescent="0.2">
      <c r="B30" s="3" t="s">
        <v>18</v>
      </c>
      <c r="C30" s="46"/>
      <c r="D30" s="4">
        <f>IF(C30=1,10,0)</f>
        <v>0</v>
      </c>
      <c r="E30" s="49"/>
      <c r="F30" s="3" t="s">
        <v>90</v>
      </c>
      <c r="G30" s="46"/>
      <c r="H30" s="4">
        <f>G30*5</f>
        <v>0</v>
      </c>
      <c r="I30" s="28"/>
      <c r="J30" s="28"/>
    </row>
    <row r="31" spans="1:10" ht="20" customHeight="1" x14ac:dyDescent="0.2">
      <c r="B31" s="3" t="s">
        <v>20</v>
      </c>
      <c r="C31" s="46"/>
      <c r="D31" s="4">
        <f>IF(C31=1,8,0)</f>
        <v>0</v>
      </c>
      <c r="E31" s="49"/>
      <c r="F31" s="3" t="s">
        <v>15</v>
      </c>
      <c r="G31" s="46"/>
      <c r="H31" s="4">
        <f>G31*4</f>
        <v>0</v>
      </c>
      <c r="I31" s="28"/>
      <c r="J31" s="28"/>
    </row>
    <row r="32" spans="1:10" ht="20" customHeight="1" x14ac:dyDescent="0.2">
      <c r="B32" s="3" t="s">
        <v>22</v>
      </c>
      <c r="C32" s="46"/>
      <c r="D32" s="4">
        <f>IF(C32=1,6,0)</f>
        <v>0</v>
      </c>
      <c r="E32" s="49"/>
      <c r="F32" s="3" t="s">
        <v>16</v>
      </c>
      <c r="G32" s="46"/>
      <c r="H32" s="4">
        <f t="shared" ref="H32:H33" si="2">G32*4</f>
        <v>0</v>
      </c>
      <c r="I32" s="28"/>
      <c r="J32" s="28"/>
    </row>
    <row r="33" spans="1:10" ht="20" customHeight="1" x14ac:dyDescent="0.2">
      <c r="A33" s="6"/>
      <c r="B33" s="3" t="s">
        <v>24</v>
      </c>
      <c r="C33" s="46"/>
      <c r="D33" s="4">
        <f>IF(C33=1,4,0)</f>
        <v>0</v>
      </c>
      <c r="E33" s="49"/>
      <c r="F33" s="3" t="s">
        <v>17</v>
      </c>
      <c r="G33" s="46"/>
      <c r="H33" s="4">
        <f t="shared" si="2"/>
        <v>0</v>
      </c>
      <c r="I33" s="28"/>
      <c r="J33" s="28"/>
    </row>
    <row r="34" spans="1:10" ht="20" customHeight="1" x14ac:dyDescent="0.2">
      <c r="A34" s="6"/>
      <c r="B34" s="3" t="s">
        <v>26</v>
      </c>
      <c r="C34" s="46"/>
      <c r="D34" s="4">
        <f>IF(C34=1,2,0)</f>
        <v>0</v>
      </c>
      <c r="E34" s="49"/>
      <c r="F34" s="3" t="s">
        <v>19</v>
      </c>
      <c r="G34" s="46"/>
      <c r="H34" s="4">
        <f>G34*3</f>
        <v>0</v>
      </c>
      <c r="I34" s="28"/>
      <c r="J34" s="28"/>
    </row>
    <row r="35" spans="1:10" ht="20" customHeight="1" x14ac:dyDescent="0.2">
      <c r="A35" s="6"/>
      <c r="B35" s="3" t="s">
        <v>27</v>
      </c>
      <c r="C35" s="46"/>
      <c r="D35" s="4">
        <f>IF(C35=1,1,0)</f>
        <v>0</v>
      </c>
      <c r="E35" s="49"/>
      <c r="F35" s="3" t="s">
        <v>21</v>
      </c>
      <c r="G35" s="46"/>
      <c r="H35" s="4">
        <f>G35*3</f>
        <v>0</v>
      </c>
      <c r="I35" s="28"/>
      <c r="J35" s="28"/>
    </row>
    <row r="36" spans="1:10" ht="20" customHeight="1" x14ac:dyDescent="0.2">
      <c r="A36" s="6"/>
      <c r="B36" s="20" t="s">
        <v>10</v>
      </c>
      <c r="C36" s="21"/>
      <c r="D36" s="5">
        <f>MAX(D30:D35)</f>
        <v>0</v>
      </c>
      <c r="E36" s="49"/>
      <c r="F36" s="3" t="s">
        <v>23</v>
      </c>
      <c r="G36" s="46"/>
      <c r="H36" s="4">
        <f>G36*2</f>
        <v>0</v>
      </c>
      <c r="I36" s="28"/>
      <c r="J36" s="28"/>
    </row>
    <row r="37" spans="1:10" ht="20" customHeight="1" x14ac:dyDescent="0.2">
      <c r="A37" s="6"/>
      <c r="B37" s="22" t="s">
        <v>69</v>
      </c>
      <c r="C37" s="23"/>
      <c r="D37" s="24"/>
      <c r="E37" s="49"/>
      <c r="F37" s="3" t="s">
        <v>25</v>
      </c>
      <c r="G37" s="46"/>
      <c r="H37" s="4">
        <f>G37*2</f>
        <v>0</v>
      </c>
      <c r="I37" s="28"/>
      <c r="J37" s="28"/>
    </row>
    <row r="38" spans="1:10" ht="20" customHeight="1" x14ac:dyDescent="0.2">
      <c r="B38" s="3" t="s">
        <v>32</v>
      </c>
      <c r="C38" s="46"/>
      <c r="D38" s="4">
        <f>IF(C38=1,10,0)</f>
        <v>0</v>
      </c>
      <c r="E38" s="49"/>
      <c r="F38" s="20" t="s">
        <v>10</v>
      </c>
      <c r="G38" s="21"/>
      <c r="H38" s="5">
        <f>SUM(H29:H37)</f>
        <v>0</v>
      </c>
      <c r="I38" s="28"/>
      <c r="J38" s="28"/>
    </row>
    <row r="39" spans="1:10" ht="20" customHeight="1" x14ac:dyDescent="0.2">
      <c r="B39" s="3" t="s">
        <v>34</v>
      </c>
      <c r="C39" s="46"/>
      <c r="D39" s="4">
        <f>IF(C39=1,8,0)</f>
        <v>0</v>
      </c>
      <c r="E39" s="49"/>
      <c r="F39" s="22" t="s">
        <v>28</v>
      </c>
      <c r="G39" s="23"/>
      <c r="H39" s="24"/>
      <c r="I39" s="28"/>
      <c r="J39" s="28"/>
    </row>
    <row r="40" spans="1:10" ht="20" customHeight="1" x14ac:dyDescent="0.2">
      <c r="B40" s="3" t="s">
        <v>102</v>
      </c>
      <c r="C40" s="46"/>
      <c r="D40" s="4">
        <f>IF(C40=1,6,0)</f>
        <v>0</v>
      </c>
      <c r="E40" s="49"/>
      <c r="F40" s="3" t="s">
        <v>54</v>
      </c>
      <c r="G40" s="46"/>
      <c r="H40" s="4">
        <f>G40*6</f>
        <v>0</v>
      </c>
      <c r="I40" s="28"/>
      <c r="J40" s="28"/>
    </row>
    <row r="41" spans="1:10" ht="20" customHeight="1" x14ac:dyDescent="0.2">
      <c r="A41" s="6"/>
      <c r="B41" s="3" t="s">
        <v>103</v>
      </c>
      <c r="C41" s="46"/>
      <c r="D41" s="4">
        <f>IF(C41=1,4,0)</f>
        <v>0</v>
      </c>
      <c r="E41" s="49"/>
      <c r="F41" s="3" t="s">
        <v>29</v>
      </c>
      <c r="G41" s="46"/>
      <c r="H41" s="4">
        <f>G41*5</f>
        <v>0</v>
      </c>
      <c r="I41" s="28"/>
      <c r="J41" s="28"/>
    </row>
    <row r="42" spans="1:10" ht="20" customHeight="1" x14ac:dyDescent="0.2">
      <c r="A42" s="6"/>
      <c r="B42" s="3" t="s">
        <v>52</v>
      </c>
      <c r="C42" s="46"/>
      <c r="D42" s="4">
        <f>IF(C42=1,2,0)</f>
        <v>0</v>
      </c>
      <c r="E42" s="49"/>
      <c r="F42" s="3" t="s">
        <v>30</v>
      </c>
      <c r="G42" s="46"/>
      <c r="H42" s="4">
        <f>G42*4</f>
        <v>0</v>
      </c>
      <c r="I42" s="28"/>
      <c r="J42" s="28"/>
    </row>
    <row r="43" spans="1:10" ht="20" customHeight="1" x14ac:dyDescent="0.2">
      <c r="A43" s="6"/>
      <c r="B43" s="3" t="s">
        <v>36</v>
      </c>
      <c r="C43" s="46"/>
      <c r="D43" s="4">
        <f>IF(C43=1,1,0)</f>
        <v>0</v>
      </c>
      <c r="E43" s="49"/>
      <c r="F43" s="3" t="s">
        <v>31</v>
      </c>
      <c r="G43" s="46"/>
      <c r="H43" s="4">
        <f>G43*3</f>
        <v>0</v>
      </c>
      <c r="I43" s="28"/>
      <c r="J43" s="28"/>
    </row>
    <row r="44" spans="1:10" ht="20" customHeight="1" x14ac:dyDescent="0.2">
      <c r="A44" s="6"/>
      <c r="B44" s="20" t="s">
        <v>10</v>
      </c>
      <c r="C44" s="21"/>
      <c r="D44" s="5">
        <f>MAX(D38:D43)</f>
        <v>0</v>
      </c>
      <c r="E44" s="49"/>
      <c r="F44" s="3" t="s">
        <v>33</v>
      </c>
      <c r="G44" s="46"/>
      <c r="H44" s="4">
        <f>G44*2</f>
        <v>0</v>
      </c>
      <c r="I44" s="28"/>
      <c r="J44" s="28"/>
    </row>
    <row r="45" spans="1:10" ht="20" customHeight="1" x14ac:dyDescent="0.2">
      <c r="A45" s="6"/>
      <c r="B45" s="22" t="s">
        <v>53</v>
      </c>
      <c r="C45" s="23"/>
      <c r="D45" s="24"/>
      <c r="E45" s="49"/>
      <c r="F45" s="20" t="s">
        <v>10</v>
      </c>
      <c r="G45" s="21"/>
      <c r="H45" s="9">
        <f>SUM(H40:H44)</f>
        <v>0</v>
      </c>
      <c r="I45" s="28"/>
      <c r="J45" s="28"/>
    </row>
    <row r="46" spans="1:10" ht="20" customHeight="1" x14ac:dyDescent="0.2">
      <c r="B46" s="3" t="s">
        <v>38</v>
      </c>
      <c r="C46" s="46"/>
      <c r="D46" s="4">
        <f>IF(C46=1,10,0)</f>
        <v>0</v>
      </c>
      <c r="E46" s="49"/>
      <c r="F46" s="22" t="s">
        <v>60</v>
      </c>
      <c r="G46" s="23"/>
      <c r="H46" s="24"/>
      <c r="I46" s="28"/>
      <c r="J46" s="28"/>
    </row>
    <row r="47" spans="1:10" ht="20" customHeight="1" x14ac:dyDescent="0.2">
      <c r="B47" s="3" t="s">
        <v>40</v>
      </c>
      <c r="C47" s="46"/>
      <c r="D47" s="4">
        <f>IF(C47=1,8,0)</f>
        <v>0</v>
      </c>
      <c r="E47" s="49"/>
      <c r="F47" s="3" t="s">
        <v>61</v>
      </c>
      <c r="G47" s="46"/>
      <c r="H47" s="4">
        <f>G47*2</f>
        <v>0</v>
      </c>
      <c r="I47" s="28"/>
      <c r="J47" s="28"/>
    </row>
    <row r="48" spans="1:10" ht="20" customHeight="1" x14ac:dyDescent="0.2">
      <c r="B48" s="3" t="s">
        <v>43</v>
      </c>
      <c r="C48" s="46"/>
      <c r="D48" s="4">
        <f>IF(C48=1,6,0)</f>
        <v>0</v>
      </c>
      <c r="E48" s="49"/>
      <c r="F48" s="3" t="s">
        <v>62</v>
      </c>
      <c r="G48" s="46"/>
      <c r="H48" s="4">
        <f t="shared" ref="H48:H51" si="3">G48*2</f>
        <v>0</v>
      </c>
      <c r="I48" s="28"/>
      <c r="J48" s="28"/>
    </row>
    <row r="49" spans="2:10" ht="20" customHeight="1" x14ac:dyDescent="0.2">
      <c r="B49" s="3" t="s">
        <v>44</v>
      </c>
      <c r="C49" s="46"/>
      <c r="D49" s="4">
        <f>IF(C49=1,4,0)</f>
        <v>0</v>
      </c>
      <c r="E49" s="49"/>
      <c r="F49" s="3" t="s">
        <v>63</v>
      </c>
      <c r="G49" s="46"/>
      <c r="H49" s="4">
        <f t="shared" si="3"/>
        <v>0</v>
      </c>
      <c r="I49" s="28"/>
      <c r="J49" s="28"/>
    </row>
    <row r="50" spans="2:10" ht="20" customHeight="1" x14ac:dyDescent="0.2">
      <c r="B50" s="3" t="s">
        <v>86</v>
      </c>
      <c r="C50" s="46"/>
      <c r="D50" s="4">
        <f>IF(C50=1,2,0)</f>
        <v>0</v>
      </c>
      <c r="E50" s="49"/>
      <c r="F50" s="3" t="s">
        <v>64</v>
      </c>
      <c r="G50" s="46"/>
      <c r="H50" s="4">
        <f t="shared" si="3"/>
        <v>0</v>
      </c>
      <c r="I50" s="28"/>
      <c r="J50" s="28"/>
    </row>
    <row r="51" spans="2:10" ht="20" customHeight="1" x14ac:dyDescent="0.2">
      <c r="B51" s="20" t="s">
        <v>10</v>
      </c>
      <c r="C51" s="21"/>
      <c r="D51" s="5">
        <f>MAX(D46:D50)</f>
        <v>0</v>
      </c>
      <c r="E51" s="49"/>
      <c r="F51" s="3" t="s">
        <v>87</v>
      </c>
      <c r="G51" s="46"/>
      <c r="H51" s="4">
        <f t="shared" si="3"/>
        <v>0</v>
      </c>
      <c r="I51" s="28"/>
      <c r="J51" s="28"/>
    </row>
    <row r="52" spans="2:10" ht="20" customHeight="1" x14ac:dyDescent="0.2">
      <c r="B52" s="50" t="s">
        <v>47</v>
      </c>
      <c r="C52" s="51"/>
      <c r="D52" s="52">
        <f>D15+D28+D36+D44+D51</f>
        <v>0</v>
      </c>
      <c r="E52" s="49"/>
      <c r="F52" s="20" t="s">
        <v>10</v>
      </c>
      <c r="G52" s="21"/>
      <c r="H52" s="9">
        <f>SUM(H47:H51)</f>
        <v>0</v>
      </c>
      <c r="I52" s="28"/>
      <c r="J52" s="28"/>
    </row>
    <row r="53" spans="2:10" ht="20" customHeight="1" x14ac:dyDescent="0.2">
      <c r="B53" s="34"/>
      <c r="C53" s="34"/>
      <c r="D53" s="34"/>
      <c r="E53" s="49"/>
      <c r="F53" s="50" t="s">
        <v>35</v>
      </c>
      <c r="G53" s="51"/>
      <c r="H53" s="52">
        <f>H38+H45+H52</f>
        <v>0</v>
      </c>
      <c r="I53" s="28"/>
      <c r="J53" s="28"/>
    </row>
    <row r="54" spans="2:10" ht="20" customHeight="1" x14ac:dyDescent="0.2">
      <c r="B54" s="31" t="s">
        <v>37</v>
      </c>
      <c r="C54" s="32"/>
      <c r="D54" s="32"/>
      <c r="E54" s="35"/>
      <c r="F54" s="31">
        <f>D52+H25+H53</f>
        <v>0</v>
      </c>
      <c r="G54" s="32"/>
      <c r="H54" s="35"/>
      <c r="I54" s="28"/>
      <c r="J54" s="28"/>
    </row>
    <row r="55" spans="2:10" ht="20" customHeight="1" x14ac:dyDescent="0.2">
      <c r="B55" s="53"/>
      <c r="C55" s="38"/>
      <c r="D55" s="38"/>
      <c r="E55" s="38"/>
      <c r="F55" s="38"/>
      <c r="G55" s="38"/>
      <c r="H55" s="54"/>
      <c r="I55" s="28"/>
      <c r="J55" s="28"/>
    </row>
    <row r="56" spans="2:10" ht="20" customHeight="1" x14ac:dyDescent="0.2">
      <c r="B56" s="55" t="s">
        <v>97</v>
      </c>
      <c r="C56" s="55"/>
      <c r="D56" s="55"/>
      <c r="E56" s="55"/>
      <c r="F56" s="57"/>
      <c r="G56" s="57"/>
      <c r="H56" s="57"/>
      <c r="I56" s="28"/>
      <c r="J56" s="28"/>
    </row>
    <row r="57" spans="2:10" ht="20" customHeight="1" x14ac:dyDescent="0.2">
      <c r="B57" s="55" t="s">
        <v>98</v>
      </c>
      <c r="C57" s="55"/>
      <c r="D57" s="55"/>
      <c r="E57" s="55"/>
      <c r="F57" s="57"/>
      <c r="G57" s="57"/>
      <c r="H57" s="57"/>
      <c r="I57" s="28"/>
      <c r="J57" s="28"/>
    </row>
    <row r="58" spans="2:10" ht="20" customHeight="1" x14ac:dyDescent="0.2">
      <c r="B58" s="55" t="s">
        <v>99</v>
      </c>
      <c r="C58" s="55"/>
      <c r="D58" s="55"/>
      <c r="E58" s="55"/>
      <c r="F58" s="57"/>
      <c r="G58" s="57"/>
      <c r="H58" s="57"/>
      <c r="I58" s="28"/>
      <c r="J58" s="28"/>
    </row>
    <row r="59" spans="2:10" ht="20" customHeight="1" x14ac:dyDescent="0.2">
      <c r="B59" s="55" t="s">
        <v>96</v>
      </c>
      <c r="C59" s="55"/>
      <c r="D59" s="55"/>
      <c r="E59" s="55"/>
      <c r="F59" s="57"/>
      <c r="G59" s="57"/>
      <c r="H59" s="57"/>
      <c r="I59" s="28"/>
      <c r="J59" s="28"/>
    </row>
    <row r="60" spans="2:10" ht="20" customHeight="1" x14ac:dyDescent="0.2">
      <c r="B60" s="33"/>
      <c r="C60" s="33"/>
      <c r="D60" s="33"/>
      <c r="E60" s="33"/>
      <c r="F60" s="33"/>
      <c r="G60" s="33"/>
      <c r="H60" s="33"/>
      <c r="I60" s="28"/>
      <c r="J60" s="28"/>
    </row>
    <row r="61" spans="2:10" ht="20" customHeight="1" x14ac:dyDescent="0.2">
      <c r="B61" s="31" t="s">
        <v>91</v>
      </c>
      <c r="C61" s="32"/>
      <c r="D61" s="32"/>
      <c r="E61" s="32"/>
      <c r="F61" s="32"/>
      <c r="G61" s="32"/>
      <c r="H61" s="32"/>
      <c r="I61" s="28"/>
      <c r="J61" s="28"/>
    </row>
    <row r="62" spans="2:10" ht="20" customHeight="1" x14ac:dyDescent="0.2">
      <c r="B62" s="31" t="s">
        <v>92</v>
      </c>
      <c r="C62" s="32"/>
      <c r="D62" s="42"/>
      <c r="E62" s="39"/>
      <c r="F62" s="31" t="s">
        <v>93</v>
      </c>
      <c r="G62" s="32"/>
      <c r="H62" s="32"/>
      <c r="I62" s="28"/>
      <c r="J62" s="28"/>
    </row>
    <row r="63" spans="2:10" ht="20" customHeight="1" x14ac:dyDescent="0.2">
      <c r="B63" s="29" t="s">
        <v>55</v>
      </c>
      <c r="C63" s="22" t="s">
        <v>39</v>
      </c>
      <c r="D63" s="24"/>
      <c r="E63" s="40"/>
      <c r="F63" s="29" t="s">
        <v>55</v>
      </c>
      <c r="G63" s="22" t="s">
        <v>39</v>
      </c>
      <c r="H63" s="24"/>
      <c r="I63" s="28"/>
      <c r="J63" s="28"/>
    </row>
    <row r="64" spans="2:10" ht="20" customHeight="1" x14ac:dyDescent="0.2">
      <c r="B64" s="30"/>
      <c r="C64" s="13" t="s">
        <v>41</v>
      </c>
      <c r="D64" s="13" t="s">
        <v>42</v>
      </c>
      <c r="E64" s="40"/>
      <c r="F64" s="30"/>
      <c r="G64" s="13" t="s">
        <v>41</v>
      </c>
      <c r="H64" s="13" t="s">
        <v>42</v>
      </c>
      <c r="I64" s="28"/>
      <c r="J64" s="28"/>
    </row>
    <row r="65" spans="2:10" ht="20" customHeight="1" x14ac:dyDescent="0.2">
      <c r="B65" s="3" t="s">
        <v>45</v>
      </c>
      <c r="C65" s="10">
        <v>1</v>
      </c>
      <c r="D65" s="4">
        <v>25</v>
      </c>
      <c r="E65" s="40"/>
      <c r="F65" s="3" t="s">
        <v>45</v>
      </c>
      <c r="G65" s="10">
        <v>1</v>
      </c>
      <c r="H65" s="4">
        <v>50</v>
      </c>
      <c r="I65" s="28"/>
      <c r="J65" s="28"/>
    </row>
    <row r="66" spans="2:10" ht="20" customHeight="1" x14ac:dyDescent="0.2">
      <c r="B66" s="3" t="s">
        <v>50</v>
      </c>
      <c r="C66" s="10">
        <v>1.5</v>
      </c>
      <c r="D66" s="4">
        <v>15</v>
      </c>
      <c r="E66" s="40"/>
      <c r="F66" s="3" t="s">
        <v>50</v>
      </c>
      <c r="G66" s="10">
        <v>1.5</v>
      </c>
      <c r="H66" s="4">
        <v>30</v>
      </c>
      <c r="I66" s="28"/>
      <c r="J66" s="28"/>
    </row>
    <row r="67" spans="2:10" ht="20" customHeight="1" x14ac:dyDescent="0.2">
      <c r="B67" s="12" t="s">
        <v>49</v>
      </c>
      <c r="C67" s="8">
        <v>2</v>
      </c>
      <c r="D67" s="5">
        <v>10</v>
      </c>
      <c r="E67" s="40"/>
      <c r="F67" s="12" t="s">
        <v>49</v>
      </c>
      <c r="G67" s="8">
        <v>2</v>
      </c>
      <c r="H67" s="5">
        <v>20</v>
      </c>
      <c r="I67" s="28"/>
      <c r="J67" s="28"/>
    </row>
    <row r="68" spans="2:10" ht="20" customHeight="1" x14ac:dyDescent="0.2">
      <c r="B68" s="3" t="s">
        <v>46</v>
      </c>
      <c r="C68" s="10">
        <v>4</v>
      </c>
      <c r="D68" s="4">
        <v>8</v>
      </c>
      <c r="E68" s="40"/>
      <c r="F68" s="3" t="s">
        <v>46</v>
      </c>
      <c r="G68" s="10">
        <v>4</v>
      </c>
      <c r="H68" s="4">
        <v>16</v>
      </c>
      <c r="I68" s="28"/>
      <c r="J68" s="28"/>
    </row>
    <row r="69" spans="2:10" ht="20" customHeight="1" x14ac:dyDescent="0.2">
      <c r="B69" s="3" t="s">
        <v>48</v>
      </c>
      <c r="C69" s="41">
        <v>6</v>
      </c>
      <c r="D69" s="4">
        <v>5</v>
      </c>
      <c r="E69" s="40"/>
      <c r="F69" s="3" t="s">
        <v>48</v>
      </c>
      <c r="G69" s="10">
        <v>6</v>
      </c>
      <c r="H69" s="4">
        <v>10</v>
      </c>
      <c r="I69" s="28"/>
      <c r="J69" s="28"/>
    </row>
    <row r="70" spans="2:10" ht="20" customHeight="1" x14ac:dyDescent="0.2">
      <c r="B70" s="36"/>
      <c r="C70" s="33"/>
      <c r="D70" s="36"/>
      <c r="E70" s="40"/>
      <c r="F70" s="36"/>
      <c r="G70" s="36"/>
      <c r="H70" s="36"/>
      <c r="I70" s="28"/>
      <c r="J70" s="28"/>
    </row>
    <row r="71" spans="2:10" ht="20" customHeight="1" x14ac:dyDescent="0.2">
      <c r="B71" s="29" t="s">
        <v>56</v>
      </c>
      <c r="C71" s="22" t="s">
        <v>39</v>
      </c>
      <c r="D71" s="24"/>
      <c r="E71" s="40"/>
      <c r="F71" s="29" t="s">
        <v>56</v>
      </c>
      <c r="G71" s="22" t="s">
        <v>39</v>
      </c>
      <c r="H71" s="24"/>
      <c r="I71" s="28"/>
      <c r="J71" s="28"/>
    </row>
    <row r="72" spans="2:10" ht="20" customHeight="1" x14ac:dyDescent="0.2">
      <c r="B72" s="30"/>
      <c r="C72" s="13" t="s">
        <v>41</v>
      </c>
      <c r="D72" s="13" t="s">
        <v>42</v>
      </c>
      <c r="E72" s="40"/>
      <c r="F72" s="30"/>
      <c r="G72" s="13" t="s">
        <v>41</v>
      </c>
      <c r="H72" s="13" t="s">
        <v>42</v>
      </c>
      <c r="I72" s="28"/>
      <c r="J72" s="28"/>
    </row>
    <row r="73" spans="2:10" ht="20" customHeight="1" x14ac:dyDescent="0.2">
      <c r="B73" s="3" t="s">
        <v>45</v>
      </c>
      <c r="C73" s="10">
        <v>1</v>
      </c>
      <c r="D73" s="4">
        <v>40</v>
      </c>
      <c r="E73" s="40"/>
      <c r="F73" s="3" t="s">
        <v>45</v>
      </c>
      <c r="G73" s="10">
        <v>1</v>
      </c>
      <c r="H73" s="4">
        <v>80</v>
      </c>
      <c r="I73" s="28"/>
      <c r="J73" s="28"/>
    </row>
    <row r="74" spans="2:10" ht="20" customHeight="1" x14ac:dyDescent="0.2">
      <c r="B74" s="3" t="s">
        <v>50</v>
      </c>
      <c r="C74" s="10">
        <v>2</v>
      </c>
      <c r="D74" s="4">
        <v>30</v>
      </c>
      <c r="E74" s="40"/>
      <c r="F74" s="3" t="s">
        <v>50</v>
      </c>
      <c r="G74" s="10">
        <v>2</v>
      </c>
      <c r="H74" s="4">
        <v>60</v>
      </c>
      <c r="I74" s="28"/>
      <c r="J74" s="28"/>
    </row>
    <row r="75" spans="2:10" ht="20" customHeight="1" x14ac:dyDescent="0.2">
      <c r="B75" s="12" t="s">
        <v>49</v>
      </c>
      <c r="C75" s="8">
        <v>3</v>
      </c>
      <c r="D75" s="5">
        <v>20</v>
      </c>
      <c r="E75" s="40"/>
      <c r="F75" s="12" t="s">
        <v>49</v>
      </c>
      <c r="G75" s="8">
        <v>3</v>
      </c>
      <c r="H75" s="5">
        <v>40</v>
      </c>
      <c r="I75" s="28"/>
      <c r="J75" s="28"/>
    </row>
    <row r="76" spans="2:10" ht="20" customHeight="1" x14ac:dyDescent="0.2">
      <c r="B76" s="3" t="s">
        <v>46</v>
      </c>
      <c r="C76" s="10">
        <v>5</v>
      </c>
      <c r="D76" s="4">
        <v>15</v>
      </c>
      <c r="E76" s="40"/>
      <c r="F76" s="3" t="s">
        <v>46</v>
      </c>
      <c r="G76" s="10">
        <v>5</v>
      </c>
      <c r="H76" s="4">
        <v>30</v>
      </c>
      <c r="I76" s="28"/>
      <c r="J76" s="28"/>
    </row>
    <row r="77" spans="2:10" ht="20" customHeight="1" x14ac:dyDescent="0.2">
      <c r="B77" s="3" t="s">
        <v>48</v>
      </c>
      <c r="C77" s="10">
        <v>7</v>
      </c>
      <c r="D77" s="4">
        <v>10</v>
      </c>
      <c r="E77" s="40"/>
      <c r="F77" s="3" t="s">
        <v>48</v>
      </c>
      <c r="G77" s="10">
        <v>7</v>
      </c>
      <c r="H77" s="4">
        <v>20</v>
      </c>
      <c r="I77" s="28"/>
      <c r="J77" s="28"/>
    </row>
    <row r="78" spans="2:10" ht="20" customHeight="1" x14ac:dyDescent="0.2">
      <c r="B78" s="36"/>
      <c r="C78" s="36"/>
      <c r="D78" s="36"/>
      <c r="E78" s="40"/>
      <c r="F78" s="36"/>
      <c r="G78" s="36"/>
      <c r="H78" s="36"/>
      <c r="I78" s="28"/>
      <c r="J78" s="28"/>
    </row>
    <row r="79" spans="2:10" ht="20" customHeight="1" x14ac:dyDescent="0.2">
      <c r="B79" s="29" t="s">
        <v>57</v>
      </c>
      <c r="C79" s="22" t="s">
        <v>39</v>
      </c>
      <c r="D79" s="24"/>
      <c r="E79" s="40"/>
      <c r="F79" s="29" t="s">
        <v>57</v>
      </c>
      <c r="G79" s="22" t="s">
        <v>39</v>
      </c>
      <c r="H79" s="24"/>
      <c r="I79" s="28"/>
      <c r="J79" s="28"/>
    </row>
    <row r="80" spans="2:10" ht="20" customHeight="1" x14ac:dyDescent="0.2">
      <c r="B80" s="30"/>
      <c r="C80" s="13" t="s">
        <v>41</v>
      </c>
      <c r="D80" s="13" t="s">
        <v>42</v>
      </c>
      <c r="E80" s="40"/>
      <c r="F80" s="30"/>
      <c r="G80" s="13" t="s">
        <v>41</v>
      </c>
      <c r="H80" s="13" t="s">
        <v>42</v>
      </c>
      <c r="I80" s="28"/>
      <c r="J80" s="28"/>
    </row>
    <row r="81" spans="2:10" ht="20" customHeight="1" x14ac:dyDescent="0.2">
      <c r="B81" s="3" t="s">
        <v>45</v>
      </c>
      <c r="C81" s="10">
        <v>2</v>
      </c>
      <c r="D81" s="4">
        <v>55</v>
      </c>
      <c r="E81" s="40"/>
      <c r="F81" s="3" t="s">
        <v>45</v>
      </c>
      <c r="G81" s="10">
        <v>2</v>
      </c>
      <c r="H81" s="4">
        <v>110</v>
      </c>
      <c r="I81" s="28"/>
      <c r="J81" s="28"/>
    </row>
    <row r="82" spans="2:10" ht="20" customHeight="1" x14ac:dyDescent="0.2">
      <c r="B82" s="3" t="s">
        <v>50</v>
      </c>
      <c r="C82" s="10">
        <v>3</v>
      </c>
      <c r="D82" s="4">
        <v>40</v>
      </c>
      <c r="E82" s="40"/>
      <c r="F82" s="3" t="s">
        <v>50</v>
      </c>
      <c r="G82" s="10">
        <v>3</v>
      </c>
      <c r="H82" s="4">
        <v>80</v>
      </c>
      <c r="I82" s="28"/>
      <c r="J82" s="28"/>
    </row>
    <row r="83" spans="2:10" ht="20" customHeight="1" x14ac:dyDescent="0.2">
      <c r="B83" s="12" t="s">
        <v>49</v>
      </c>
      <c r="C83" s="8">
        <v>4</v>
      </c>
      <c r="D83" s="5">
        <v>30</v>
      </c>
      <c r="E83" s="40"/>
      <c r="F83" s="12" t="s">
        <v>49</v>
      </c>
      <c r="G83" s="8">
        <v>4</v>
      </c>
      <c r="H83" s="5">
        <v>60</v>
      </c>
      <c r="I83" s="28"/>
      <c r="J83" s="28"/>
    </row>
    <row r="84" spans="2:10" ht="20" customHeight="1" x14ac:dyDescent="0.2">
      <c r="B84" s="3" t="s">
        <v>46</v>
      </c>
      <c r="C84" s="10">
        <v>6</v>
      </c>
      <c r="D84" s="4">
        <v>20</v>
      </c>
      <c r="E84" s="40"/>
      <c r="F84" s="3" t="s">
        <v>46</v>
      </c>
      <c r="G84" s="10">
        <v>6</v>
      </c>
      <c r="H84" s="4">
        <v>40</v>
      </c>
      <c r="I84" s="28"/>
      <c r="J84" s="28"/>
    </row>
    <row r="85" spans="2:10" ht="20" customHeight="1" x14ac:dyDescent="0.2">
      <c r="B85" s="3" t="s">
        <v>48</v>
      </c>
      <c r="C85" s="10">
        <v>8</v>
      </c>
      <c r="D85" s="4">
        <v>15</v>
      </c>
      <c r="E85" s="40"/>
      <c r="F85" s="3" t="s">
        <v>48</v>
      </c>
      <c r="G85" s="10">
        <v>8</v>
      </c>
      <c r="H85" s="4">
        <v>30</v>
      </c>
      <c r="I85" s="28"/>
      <c r="J85" s="28"/>
    </row>
    <row r="86" spans="2:10" ht="20" customHeight="1" x14ac:dyDescent="0.2">
      <c r="B86" s="36"/>
      <c r="C86" s="36"/>
      <c r="D86" s="36"/>
      <c r="E86" s="40"/>
      <c r="F86" s="36"/>
      <c r="G86" s="36"/>
      <c r="H86" s="36"/>
      <c r="I86" s="28"/>
      <c r="J86" s="28"/>
    </row>
    <row r="87" spans="2:10" ht="20" customHeight="1" x14ac:dyDescent="0.2">
      <c r="B87" s="29" t="s">
        <v>58</v>
      </c>
      <c r="C87" s="22" t="s">
        <v>39</v>
      </c>
      <c r="D87" s="24"/>
      <c r="E87" s="40"/>
      <c r="F87" s="29" t="s">
        <v>58</v>
      </c>
      <c r="G87" s="22" t="s">
        <v>39</v>
      </c>
      <c r="H87" s="24"/>
      <c r="I87" s="28"/>
      <c r="J87" s="28"/>
    </row>
    <row r="88" spans="2:10" ht="20" customHeight="1" x14ac:dyDescent="0.2">
      <c r="B88" s="30"/>
      <c r="C88" s="13" t="s">
        <v>41</v>
      </c>
      <c r="D88" s="13" t="s">
        <v>42</v>
      </c>
      <c r="E88" s="40"/>
      <c r="F88" s="30"/>
      <c r="G88" s="13" t="s">
        <v>41</v>
      </c>
      <c r="H88" s="13" t="s">
        <v>42</v>
      </c>
      <c r="I88" s="28"/>
      <c r="J88" s="28"/>
    </row>
    <row r="89" spans="2:10" ht="20" customHeight="1" x14ac:dyDescent="0.2">
      <c r="B89" s="3" t="s">
        <v>45</v>
      </c>
      <c r="C89" s="10">
        <v>3</v>
      </c>
      <c r="D89" s="4">
        <v>70</v>
      </c>
      <c r="E89" s="40"/>
      <c r="F89" s="3" t="s">
        <v>45</v>
      </c>
      <c r="G89" s="10">
        <v>3</v>
      </c>
      <c r="H89" s="4">
        <v>140</v>
      </c>
      <c r="I89" s="28"/>
      <c r="J89" s="28"/>
    </row>
    <row r="90" spans="2:10" ht="20" customHeight="1" x14ac:dyDescent="0.2">
      <c r="B90" s="3" t="s">
        <v>50</v>
      </c>
      <c r="C90" s="10">
        <v>4</v>
      </c>
      <c r="D90" s="4">
        <v>50</v>
      </c>
      <c r="E90" s="40"/>
      <c r="F90" s="3" t="s">
        <v>50</v>
      </c>
      <c r="G90" s="10">
        <v>4</v>
      </c>
      <c r="H90" s="4">
        <v>100</v>
      </c>
      <c r="I90" s="28"/>
      <c r="J90" s="28"/>
    </row>
    <row r="91" spans="2:10" ht="20" customHeight="1" x14ac:dyDescent="0.2">
      <c r="B91" s="12" t="s">
        <v>49</v>
      </c>
      <c r="C91" s="8">
        <v>5</v>
      </c>
      <c r="D91" s="5">
        <v>40</v>
      </c>
      <c r="E91" s="40"/>
      <c r="F91" s="12" t="s">
        <v>49</v>
      </c>
      <c r="G91" s="8">
        <v>5</v>
      </c>
      <c r="H91" s="5">
        <v>80</v>
      </c>
      <c r="I91" s="28"/>
      <c r="J91" s="28"/>
    </row>
    <row r="92" spans="2:10" ht="20" customHeight="1" x14ac:dyDescent="0.2">
      <c r="B92" s="3" t="s">
        <v>46</v>
      </c>
      <c r="C92" s="10">
        <v>7</v>
      </c>
      <c r="D92" s="4">
        <v>30</v>
      </c>
      <c r="E92" s="40"/>
      <c r="F92" s="3" t="s">
        <v>46</v>
      </c>
      <c r="G92" s="10">
        <v>7</v>
      </c>
      <c r="H92" s="4">
        <v>60</v>
      </c>
      <c r="I92" s="28"/>
      <c r="J92" s="28"/>
    </row>
    <row r="93" spans="2:10" ht="20" customHeight="1" x14ac:dyDescent="0.2">
      <c r="B93" s="3" t="s">
        <v>48</v>
      </c>
      <c r="C93" s="10">
        <v>9</v>
      </c>
      <c r="D93" s="4">
        <v>20</v>
      </c>
      <c r="E93" s="40"/>
      <c r="F93" s="3" t="s">
        <v>48</v>
      </c>
      <c r="G93" s="10">
        <v>9</v>
      </c>
      <c r="H93" s="4">
        <v>40</v>
      </c>
      <c r="I93" s="28"/>
      <c r="J93" s="28"/>
    </row>
    <row r="94" spans="2:10" ht="20" customHeight="1" x14ac:dyDescent="0.2">
      <c r="B94" s="36"/>
      <c r="C94" s="36"/>
      <c r="D94" s="36"/>
      <c r="E94" s="40"/>
      <c r="F94" s="36"/>
      <c r="G94" s="36"/>
      <c r="H94" s="36"/>
      <c r="I94" s="28"/>
      <c r="J94" s="28"/>
    </row>
    <row r="95" spans="2:10" ht="20" customHeight="1" x14ac:dyDescent="0.2">
      <c r="B95" s="29" t="s">
        <v>59</v>
      </c>
      <c r="C95" s="22" t="s">
        <v>39</v>
      </c>
      <c r="D95" s="24"/>
      <c r="E95" s="40"/>
      <c r="F95" s="29" t="s">
        <v>59</v>
      </c>
      <c r="G95" s="22" t="s">
        <v>39</v>
      </c>
      <c r="H95" s="24"/>
      <c r="I95" s="28"/>
      <c r="J95" s="28"/>
    </row>
    <row r="96" spans="2:10" ht="20" customHeight="1" x14ac:dyDescent="0.2">
      <c r="B96" s="30"/>
      <c r="C96" s="13" t="s">
        <v>41</v>
      </c>
      <c r="D96" s="13" t="s">
        <v>42</v>
      </c>
      <c r="E96" s="40"/>
      <c r="F96" s="30"/>
      <c r="G96" s="13" t="s">
        <v>41</v>
      </c>
      <c r="H96" s="13" t="s">
        <v>42</v>
      </c>
      <c r="I96" s="28"/>
      <c r="J96" s="28"/>
    </row>
    <row r="97" spans="2:10" ht="20" customHeight="1" x14ac:dyDescent="0.2">
      <c r="B97" s="3" t="s">
        <v>45</v>
      </c>
      <c r="C97" s="4">
        <v>4</v>
      </c>
      <c r="D97" s="4">
        <v>80</v>
      </c>
      <c r="E97" s="40"/>
      <c r="F97" s="3" t="s">
        <v>45</v>
      </c>
      <c r="G97" s="4">
        <v>4</v>
      </c>
      <c r="H97" s="4">
        <v>160</v>
      </c>
      <c r="I97" s="28"/>
      <c r="J97" s="28"/>
    </row>
    <row r="98" spans="2:10" ht="20" customHeight="1" x14ac:dyDescent="0.2">
      <c r="B98" s="3" t="s">
        <v>50</v>
      </c>
      <c r="C98" s="10">
        <v>5</v>
      </c>
      <c r="D98" s="4">
        <v>60</v>
      </c>
      <c r="E98" s="40"/>
      <c r="F98" s="3" t="s">
        <v>50</v>
      </c>
      <c r="G98" s="10">
        <v>5</v>
      </c>
      <c r="H98" s="4">
        <v>120</v>
      </c>
      <c r="I98" s="28"/>
      <c r="J98" s="28"/>
    </row>
    <row r="99" spans="2:10" ht="20" customHeight="1" x14ac:dyDescent="0.2">
      <c r="B99" s="12" t="s">
        <v>49</v>
      </c>
      <c r="C99" s="8">
        <v>6</v>
      </c>
      <c r="D99" s="5">
        <v>50</v>
      </c>
      <c r="E99" s="40"/>
      <c r="F99" s="12" t="s">
        <v>49</v>
      </c>
      <c r="G99" s="8">
        <v>6</v>
      </c>
      <c r="H99" s="5">
        <v>100</v>
      </c>
      <c r="I99" s="28"/>
      <c r="J99" s="28"/>
    </row>
    <row r="100" spans="2:10" ht="20" customHeight="1" x14ac:dyDescent="0.2">
      <c r="B100" s="3" t="s">
        <v>46</v>
      </c>
      <c r="C100" s="10">
        <v>8</v>
      </c>
      <c r="D100" s="4">
        <v>40</v>
      </c>
      <c r="E100" s="40"/>
      <c r="F100" s="3" t="s">
        <v>46</v>
      </c>
      <c r="G100" s="10">
        <v>8</v>
      </c>
      <c r="H100" s="4">
        <v>80</v>
      </c>
      <c r="I100" s="28"/>
      <c r="J100" s="28"/>
    </row>
    <row r="101" spans="2:10" ht="20" customHeight="1" x14ac:dyDescent="0.2">
      <c r="B101" s="3" t="s">
        <v>48</v>
      </c>
      <c r="C101" s="10">
        <v>10</v>
      </c>
      <c r="D101" s="4">
        <v>30</v>
      </c>
      <c r="E101" s="40"/>
      <c r="F101" s="3" t="s">
        <v>48</v>
      </c>
      <c r="G101" s="10">
        <v>10</v>
      </c>
      <c r="H101" s="4">
        <v>60</v>
      </c>
      <c r="I101" s="28"/>
      <c r="J101" s="28"/>
    </row>
    <row r="102" spans="2:10" ht="20" customHeight="1" x14ac:dyDescent="0.2">
      <c r="B102" s="56"/>
      <c r="C102" s="56"/>
      <c r="D102" s="56"/>
      <c r="E102" s="56"/>
      <c r="F102" s="56"/>
      <c r="G102" s="56"/>
      <c r="H102" s="56"/>
      <c r="I102" s="28"/>
      <c r="J102" s="28"/>
    </row>
    <row r="103" spans="2:10" ht="99" customHeight="1" x14ac:dyDescent="0.2">
      <c r="B103" s="58" t="s">
        <v>101</v>
      </c>
      <c r="C103" s="59"/>
      <c r="D103" s="59"/>
      <c r="E103" s="59"/>
      <c r="F103" s="59"/>
      <c r="G103" s="59"/>
      <c r="H103" s="59"/>
    </row>
    <row r="104" spans="2:10" ht="20" customHeight="1" x14ac:dyDescent="0.2"/>
    <row r="105" spans="2:10" ht="20" customHeight="1" x14ac:dyDescent="0.2"/>
  </sheetData>
  <mergeCells count="81">
    <mergeCell ref="B1:H1"/>
    <mergeCell ref="B103:H103"/>
    <mergeCell ref="F62:H62"/>
    <mergeCell ref="B62:D62"/>
    <mergeCell ref="B36:C36"/>
    <mergeCell ref="B44:C44"/>
    <mergeCell ref="B51:C51"/>
    <mergeCell ref="B58:E58"/>
    <mergeCell ref="F58:H58"/>
    <mergeCell ref="E2:E53"/>
    <mergeCell ref="B53:D53"/>
    <mergeCell ref="F53:G53"/>
    <mergeCell ref="B55:H55"/>
    <mergeCell ref="E62:E101"/>
    <mergeCell ref="F63:F64"/>
    <mergeCell ref="G63:H63"/>
    <mergeCell ref="F70:H70"/>
    <mergeCell ref="F71:F72"/>
    <mergeCell ref="G71:H71"/>
    <mergeCell ref="F78:H78"/>
    <mergeCell ref="F79:F80"/>
    <mergeCell ref="G79:H79"/>
    <mergeCell ref="F86:H86"/>
    <mergeCell ref="F87:F88"/>
    <mergeCell ref="G87:H87"/>
    <mergeCell ref="F94:H94"/>
    <mergeCell ref="F95:F96"/>
    <mergeCell ref="G95:H95"/>
    <mergeCell ref="I2:J102"/>
    <mergeCell ref="B102:H102"/>
    <mergeCell ref="F54:H54"/>
    <mergeCell ref="F56:H56"/>
    <mergeCell ref="F57:H57"/>
    <mergeCell ref="B54:E54"/>
    <mergeCell ref="B56:E56"/>
    <mergeCell ref="B57:E57"/>
    <mergeCell ref="B59:E59"/>
    <mergeCell ref="F59:H59"/>
    <mergeCell ref="B60:H60"/>
    <mergeCell ref="B70:D70"/>
    <mergeCell ref="B78:D78"/>
    <mergeCell ref="B86:D86"/>
    <mergeCell ref="B94:D94"/>
    <mergeCell ref="B2:D2"/>
    <mergeCell ref="B4:D4"/>
    <mergeCell ref="F52:G52"/>
    <mergeCell ref="C95:D95"/>
    <mergeCell ref="B63:B64"/>
    <mergeCell ref="B71:B72"/>
    <mergeCell ref="B79:B80"/>
    <mergeCell ref="B87:B88"/>
    <mergeCell ref="B95:B96"/>
    <mergeCell ref="B61:H61"/>
    <mergeCell ref="B52:C52"/>
    <mergeCell ref="C63:D63"/>
    <mergeCell ref="C71:D71"/>
    <mergeCell ref="C79:D79"/>
    <mergeCell ref="C87:D87"/>
    <mergeCell ref="B3:D3"/>
    <mergeCell ref="B15:C15"/>
    <mergeCell ref="B29:D29"/>
    <mergeCell ref="B37:D37"/>
    <mergeCell ref="B45:D45"/>
    <mergeCell ref="B16:D16"/>
    <mergeCell ref="B17:D17"/>
    <mergeCell ref="F2:H2"/>
    <mergeCell ref="F3:H3"/>
    <mergeCell ref="B28:C28"/>
    <mergeCell ref="F46:H46"/>
    <mergeCell ref="F4:H4"/>
    <mergeCell ref="F16:H16"/>
    <mergeCell ref="F25:G25"/>
    <mergeCell ref="F24:G24"/>
    <mergeCell ref="F15:H15"/>
    <mergeCell ref="F14:G14"/>
    <mergeCell ref="F26:H26"/>
    <mergeCell ref="F28:H28"/>
    <mergeCell ref="F27:H27"/>
    <mergeCell ref="F45:G45"/>
    <mergeCell ref="F39:H39"/>
    <mergeCell ref="F38:G38"/>
  </mergeCells>
  <conditionalFormatting sqref="B5 B7:B12">
    <cfRule type="iconSet" priority="1057">
      <iconSet iconSet="3Arrows">
        <cfvo type="percent" val="0"/>
        <cfvo type="percent" val="33"/>
        <cfvo type="percent" val="67"/>
      </iconSet>
    </cfRule>
  </conditionalFormatting>
  <conditionalFormatting sqref="H17 H14 H24 H5:H6">
    <cfRule type="dataBar" priority="1053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{7F863721-F5BF-1B44-B8E2-F0C22B9D8AB2}</x14:id>
        </ext>
      </extLst>
    </cfRule>
  </conditionalFormatting>
  <conditionalFormatting sqref="B30:B39">
    <cfRule type="iconSet" priority="1048">
      <iconSet iconSet="3Arrows">
        <cfvo type="percent" val="0"/>
        <cfvo type="percent" val="33"/>
        <cfvo type="percent" val="67"/>
      </iconSet>
    </cfRule>
  </conditionalFormatting>
  <conditionalFormatting sqref="B46:B52">
    <cfRule type="iconSet" priority="1058">
      <iconSet iconSet="3Arrows">
        <cfvo type="percent" val="0"/>
        <cfvo type="percent" val="33"/>
        <cfvo type="percent" val="67"/>
      </iconSet>
    </cfRule>
  </conditionalFormatting>
  <conditionalFormatting sqref="H14">
    <cfRule type="dataBar" priority="821">
      <dataBar>
        <cfvo type="num" val="0"/>
        <cfvo type="num" val="40"/>
        <color rgb="FF638EC6"/>
      </dataBar>
      <extLst>
        <ext xmlns:x14="http://schemas.microsoft.com/office/spreadsheetml/2009/9/main" uri="{B025F937-C7B1-47D3-B67F-A62EFF666E3E}">
          <x14:id>{8D0480EA-8567-0A41-9426-DEAF75542365}</x14:id>
        </ext>
      </extLst>
    </cfRule>
    <cfRule type="dataBar" priority="848">
      <dataBar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{36936E15-185A-FF4F-8E2A-91B80CCEA8BB}</x14:id>
        </ext>
      </extLst>
    </cfRule>
    <cfRule type="dataBar" priority="10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{726C33B2-E732-CA4F-9151-79F6737D02B2}</x14:id>
        </ext>
      </extLst>
    </cfRule>
  </conditionalFormatting>
  <conditionalFormatting sqref="F26 F28:F34">
    <cfRule type="iconSet" priority="1026">
      <iconSet iconSet="3Arrows">
        <cfvo type="percent" val="0"/>
        <cfvo type="percent" val="33"/>
        <cfvo type="percent" val="67"/>
      </iconSet>
    </cfRule>
  </conditionalFormatting>
  <conditionalFormatting sqref="H26 H28">
    <cfRule type="dataBar" priority="10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{7FED0DA9-7E64-3943-819B-22C29B92BCCC}</x14:id>
        </ext>
      </extLst>
    </cfRule>
  </conditionalFormatting>
  <conditionalFormatting sqref="H26 H28">
    <cfRule type="dataBar" priority="1023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{E752F43F-38C8-2741-98E2-6D822B4058D0}</x14:id>
        </ext>
      </extLst>
    </cfRule>
  </conditionalFormatting>
  <conditionalFormatting sqref="F34 F36 F38 F40">
    <cfRule type="iconSet" priority="1022">
      <iconSet iconSet="3Arrows">
        <cfvo type="percent" val="0"/>
        <cfvo type="percent" val="33"/>
        <cfvo type="percent" val="67"/>
      </iconSet>
    </cfRule>
  </conditionalFormatting>
  <conditionalFormatting sqref="H38">
    <cfRule type="dataBar" priority="835">
      <dataBar>
        <cfvo type="num" val="0"/>
        <cfvo type="num" val="28"/>
        <color rgb="FF638EC6"/>
      </dataBar>
      <extLst>
        <ext xmlns:x14="http://schemas.microsoft.com/office/spreadsheetml/2009/9/main" uri="{B025F937-C7B1-47D3-B67F-A62EFF666E3E}">
          <x14:id>{17F33BC4-1F3E-6F45-9233-C27A9EBE5FAA}</x14:id>
        </ext>
      </extLst>
    </cfRule>
    <cfRule type="dataBar" priority="836">
      <dataBar>
        <cfvo type="num" val="0"/>
        <cfvo type="num" val="28"/>
        <color rgb="FF638EC6"/>
      </dataBar>
      <extLst>
        <ext xmlns:x14="http://schemas.microsoft.com/office/spreadsheetml/2009/9/main" uri="{B025F937-C7B1-47D3-B67F-A62EFF666E3E}">
          <x14:id>{919D8852-8A0C-A142-AA39-8253171DCF9E}</x14:id>
        </ext>
      </extLst>
    </cfRule>
    <cfRule type="dataBar" priority="931">
      <dataBar>
        <cfvo type="num" val="1"/>
        <cfvo type="num" val="28"/>
        <color rgb="FF638EC6"/>
      </dataBar>
      <extLst>
        <ext xmlns:x14="http://schemas.microsoft.com/office/spreadsheetml/2009/9/main" uri="{B025F937-C7B1-47D3-B67F-A62EFF666E3E}">
          <x14:id>{9B8CB38B-AF08-7644-A9D3-BE8E42CE75C9}</x14:id>
        </ext>
      </extLst>
    </cfRule>
    <cfRule type="dataBar" priority="10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{93AFF990-FE64-3E41-BB61-598CB07E7F6A}</x14:id>
        </ext>
      </extLst>
    </cfRule>
  </conditionalFormatting>
  <conditionalFormatting sqref="H38">
    <cfRule type="dataBar" priority="1019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{4983B6DD-8113-3241-8543-0BE8B9965462}</x14:id>
        </ext>
      </extLst>
    </cfRule>
  </conditionalFormatting>
  <conditionalFormatting sqref="H24">
    <cfRule type="dataBar" priority="843">
      <dataBar>
        <cfvo type="num" val="0"/>
        <cfvo type="num" val="50"/>
        <color rgb="FF638EC6"/>
      </dataBar>
      <extLst>
        <ext xmlns:x14="http://schemas.microsoft.com/office/spreadsheetml/2009/9/main" uri="{B025F937-C7B1-47D3-B67F-A62EFF666E3E}">
          <x14:id>{282CC8DC-9016-504F-A08A-398FF1272C97}</x14:id>
        </ext>
      </extLst>
    </cfRule>
    <cfRule type="dataBar" priority="8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{96F9D713-1980-D84E-8CF7-8965C7A9763C}</x14:id>
        </ext>
      </extLst>
    </cfRule>
  </conditionalFormatting>
  <conditionalFormatting sqref="F32">
    <cfRule type="iconSet" priority="995">
      <iconSet iconSet="3Arrows">
        <cfvo type="percent" val="0"/>
        <cfvo type="percent" val="33"/>
        <cfvo type="percent" val="67"/>
      </iconSet>
    </cfRule>
  </conditionalFormatting>
  <conditionalFormatting sqref="F33">
    <cfRule type="iconSet" priority="992">
      <iconSet iconSet="3Arrows">
        <cfvo type="percent" val="0"/>
        <cfvo type="percent" val="33"/>
        <cfvo type="percent" val="67"/>
      </iconSet>
    </cfRule>
  </conditionalFormatting>
  <conditionalFormatting sqref="F35">
    <cfRule type="iconSet" priority="987">
      <iconSet iconSet="3Arrows">
        <cfvo type="percent" val="0"/>
        <cfvo type="percent" val="33"/>
        <cfvo type="percent" val="67"/>
      </iconSet>
    </cfRule>
  </conditionalFormatting>
  <conditionalFormatting sqref="F33">
    <cfRule type="iconSet" priority="984">
      <iconSet iconSet="3Arrows">
        <cfvo type="percent" val="0"/>
        <cfvo type="percent" val="33"/>
        <cfvo type="percent" val="67"/>
      </iconSet>
    </cfRule>
  </conditionalFormatting>
  <conditionalFormatting sqref="F34">
    <cfRule type="iconSet" priority="981">
      <iconSet iconSet="3Arrows">
        <cfvo type="percent" val="0"/>
        <cfvo type="percent" val="33"/>
        <cfvo type="percent" val="67"/>
      </iconSet>
    </cfRule>
  </conditionalFormatting>
  <conditionalFormatting sqref="H40:H43">
    <cfRule type="dataBar" priority="933">
      <dataBar>
        <cfvo type="num" val="1"/>
        <cfvo type="num" val="5"/>
        <color rgb="FF638EC6"/>
      </dataBar>
      <extLst>
        <ext xmlns:x14="http://schemas.microsoft.com/office/spreadsheetml/2009/9/main" uri="{B025F937-C7B1-47D3-B67F-A62EFF666E3E}">
          <x14:id>{3C976D24-4432-3C49-9DAC-26CCB711B5CA}</x14:id>
        </ext>
      </extLst>
    </cfRule>
    <cfRule type="dataBar" priority="937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{4A852E8B-D867-3044-81C1-46C19EEB000E}</x14:id>
        </ext>
      </extLst>
    </cfRule>
  </conditionalFormatting>
  <conditionalFormatting sqref="H45">
    <cfRule type="dataBar" priority="834">
      <dataBar>
        <cfvo type="num" val="0"/>
        <cfvo type="num" val="14"/>
        <color rgb="FF638EC6"/>
      </dataBar>
      <extLst>
        <ext xmlns:x14="http://schemas.microsoft.com/office/spreadsheetml/2009/9/main" uri="{B025F937-C7B1-47D3-B67F-A62EFF666E3E}">
          <x14:id>{91C0A5C2-AB5E-6E4F-BACA-B0789C4704D4}</x14:id>
        </ext>
      </extLst>
    </cfRule>
    <cfRule type="dataBar" priority="971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{DFBFD410-C23F-3849-99AC-DB0F08B469D6}</x14:id>
        </ext>
      </extLst>
    </cfRule>
  </conditionalFormatting>
  <conditionalFormatting sqref="F34">
    <cfRule type="iconSet" priority="970">
      <iconSet iconSet="3Arrows">
        <cfvo type="percent" val="0"/>
        <cfvo type="percent" val="33"/>
        <cfvo type="percent" val="67"/>
      </iconSet>
    </cfRule>
  </conditionalFormatting>
  <conditionalFormatting sqref="F35">
    <cfRule type="iconSet" priority="967">
      <iconSet iconSet="3Arrows">
        <cfvo type="percent" val="0"/>
        <cfvo type="percent" val="33"/>
        <cfvo type="percent" val="67"/>
      </iconSet>
    </cfRule>
  </conditionalFormatting>
  <conditionalFormatting sqref="F37">
    <cfRule type="iconSet" priority="962">
      <iconSet iconSet="3Arrows">
        <cfvo type="percent" val="0"/>
        <cfvo type="percent" val="33"/>
        <cfvo type="percent" val="67"/>
      </iconSet>
    </cfRule>
  </conditionalFormatting>
  <conditionalFormatting sqref="F35">
    <cfRule type="iconSet" priority="959">
      <iconSet iconSet="3Arrows">
        <cfvo type="percent" val="0"/>
        <cfvo type="percent" val="33"/>
        <cfvo type="percent" val="67"/>
      </iconSet>
    </cfRule>
  </conditionalFormatting>
  <conditionalFormatting sqref="F36">
    <cfRule type="iconSet" priority="956">
      <iconSet iconSet="3Arrows">
        <cfvo type="percent" val="0"/>
        <cfvo type="percent" val="33"/>
        <cfvo type="percent" val="67"/>
      </iconSet>
    </cfRule>
  </conditionalFormatting>
  <conditionalFormatting sqref="H38">
    <cfRule type="dataBar" priority="95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{78721FC3-0461-4845-8D47-A21D660D016A}</x14:id>
        </ext>
      </extLst>
    </cfRule>
  </conditionalFormatting>
  <conditionalFormatting sqref="H38">
    <cfRule type="dataBar" priority="952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{F78BEAEA-59C2-F74E-8A77-CB69AB774E63}</x14:id>
        </ext>
      </extLst>
    </cfRule>
  </conditionalFormatting>
  <conditionalFormatting sqref="H29:H35">
    <cfRule type="dataBar" priority="935">
      <dataBar>
        <cfvo type="num" val="1"/>
        <cfvo type="num" val="5"/>
        <color rgb="FF638EC6"/>
      </dataBar>
      <extLst>
        <ext xmlns:x14="http://schemas.microsoft.com/office/spreadsheetml/2009/9/main" uri="{B025F937-C7B1-47D3-B67F-A62EFF666E3E}">
          <x14:id>{6CF60E41-8246-6245-AABD-F259BBEFCC55}</x14:id>
        </ext>
      </extLst>
    </cfRule>
    <cfRule type="dataBar" priority="939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{4190EBB8-18F9-404C-A1C8-D1E1E04C4E35}</x14:id>
        </ext>
      </extLst>
    </cfRule>
  </conditionalFormatting>
  <conditionalFormatting sqref="H29:H35">
    <cfRule type="dataBar" priority="9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{764EC746-053A-7041-A18C-3A6F6CC2E972}</x14:id>
        </ext>
      </extLst>
    </cfRule>
  </conditionalFormatting>
  <conditionalFormatting sqref="H29:H35">
    <cfRule type="dataBar" priority="934">
      <dataBar>
        <cfvo type="num" val="1"/>
        <cfvo type="num" val="5"/>
        <color rgb="FF638EC6"/>
      </dataBar>
      <extLst>
        <ext xmlns:x14="http://schemas.microsoft.com/office/spreadsheetml/2009/9/main" uri="{B025F937-C7B1-47D3-B67F-A62EFF666E3E}">
          <x14:id>{74400DEB-8E95-5946-A02D-415D3C1601E6}</x14:id>
        </ext>
      </extLst>
    </cfRule>
  </conditionalFormatting>
  <conditionalFormatting sqref="H45">
    <cfRule type="dataBar" priority="932">
      <dataBar>
        <cfvo type="num" val="1"/>
        <cfvo type="num" val="14"/>
        <color rgb="FF638EC6"/>
      </dataBar>
      <extLst>
        <ext xmlns:x14="http://schemas.microsoft.com/office/spreadsheetml/2009/9/main" uri="{B025F937-C7B1-47D3-B67F-A62EFF666E3E}">
          <x14:id>{227D59C1-1BF4-7E40-AC62-59521905BC79}</x14:id>
        </ext>
      </extLst>
    </cfRule>
  </conditionalFormatting>
  <conditionalFormatting sqref="B9">
    <cfRule type="iconSet" priority="930">
      <iconSet iconSet="3Arrows">
        <cfvo type="percent" val="0"/>
        <cfvo type="percent" val="33"/>
        <cfvo type="percent" val="67"/>
      </iconSet>
    </cfRule>
  </conditionalFormatting>
  <conditionalFormatting sqref="B11">
    <cfRule type="iconSet" priority="929">
      <iconSet iconSet="3Arrows">
        <cfvo type="percent" val="0"/>
        <cfvo type="percent" val="33"/>
        <cfvo type="percent" val="67"/>
      </iconSet>
    </cfRule>
  </conditionalFormatting>
  <conditionalFormatting sqref="B11">
    <cfRule type="iconSet" priority="928">
      <iconSet iconSet="3Arrows">
        <cfvo type="percent" val="0"/>
        <cfvo type="percent" val="33"/>
        <cfvo type="percent" val="67"/>
      </iconSet>
    </cfRule>
  </conditionalFormatting>
  <conditionalFormatting sqref="B11:B12">
    <cfRule type="iconSet" priority="927">
      <iconSet iconSet="3Arrows">
        <cfvo type="percent" val="0"/>
        <cfvo type="percent" val="33"/>
        <cfvo type="percent" val="67"/>
      </iconSet>
    </cfRule>
  </conditionalFormatting>
  <conditionalFormatting sqref="B11">
    <cfRule type="iconSet" priority="926">
      <iconSet iconSet="3Arrows">
        <cfvo type="percent" val="0"/>
        <cfvo type="percent" val="33"/>
        <cfvo type="percent" val="67"/>
      </iconSet>
    </cfRule>
  </conditionalFormatting>
  <conditionalFormatting sqref="B11:B12">
    <cfRule type="iconSet" priority="925">
      <iconSet iconSet="3Arrows">
        <cfvo type="percent" val="0"/>
        <cfvo type="percent" val="33"/>
        <cfvo type="percent" val="67"/>
      </iconSet>
    </cfRule>
  </conditionalFormatting>
  <conditionalFormatting sqref="B11:B12">
    <cfRule type="iconSet" priority="924">
      <iconSet iconSet="3Arrows">
        <cfvo type="percent" val="0"/>
        <cfvo type="percent" val="33"/>
        <cfvo type="percent" val="67"/>
      </iconSet>
    </cfRule>
  </conditionalFormatting>
  <conditionalFormatting sqref="B10">
    <cfRule type="iconSet" priority="922">
      <iconSet iconSet="3Arrows">
        <cfvo type="percent" val="0"/>
        <cfvo type="percent" val="33"/>
        <cfvo type="percent" val="67"/>
      </iconSet>
    </cfRule>
  </conditionalFormatting>
  <conditionalFormatting sqref="B10">
    <cfRule type="iconSet" priority="919">
      <iconSet iconSet="3Arrows">
        <cfvo type="percent" val="0"/>
        <cfvo type="percent" val="33"/>
        <cfvo type="percent" val="67"/>
      </iconSet>
    </cfRule>
  </conditionalFormatting>
  <conditionalFormatting sqref="B10">
    <cfRule type="iconSet" priority="918">
      <iconSet iconSet="3Arrows">
        <cfvo type="percent" val="0"/>
        <cfvo type="percent" val="33"/>
        <cfvo type="percent" val="67"/>
      </iconSet>
    </cfRule>
  </conditionalFormatting>
  <conditionalFormatting sqref="B10">
    <cfRule type="iconSet" priority="917">
      <iconSet iconSet="3Arrows">
        <cfvo type="percent" val="0"/>
        <cfvo type="percent" val="33"/>
        <cfvo type="percent" val="67"/>
      </iconSet>
    </cfRule>
  </conditionalFormatting>
  <conditionalFormatting sqref="B38:B48">
    <cfRule type="iconSet" priority="1062">
      <iconSet iconSet="3Arrows">
        <cfvo type="percent" val="0"/>
        <cfvo type="percent" val="33"/>
        <cfvo type="percent" val="67"/>
      </iconSet>
    </cfRule>
  </conditionalFormatting>
  <conditionalFormatting sqref="B46">
    <cfRule type="iconSet" priority="890">
      <iconSet iconSet="3Arrows">
        <cfvo type="percent" val="0"/>
        <cfvo type="percent" val="33"/>
        <cfvo type="percent" val="67"/>
      </iconSet>
    </cfRule>
  </conditionalFormatting>
  <conditionalFormatting sqref="F44:F45">
    <cfRule type="iconSet" priority="1079">
      <iconSet iconSet="3Arrows">
        <cfvo type="percent" val="0"/>
        <cfvo type="percent" val="33"/>
        <cfvo type="percent" val="67"/>
      </iconSet>
    </cfRule>
  </conditionalFormatting>
  <conditionalFormatting sqref="H45">
    <cfRule type="dataBar" priority="108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{5584CC51-DEFE-D447-BA7F-8DE7EDEE5CA1}</x14:id>
        </ext>
      </extLst>
    </cfRule>
  </conditionalFormatting>
  <conditionalFormatting sqref="F5">
    <cfRule type="iconSet" priority="1093">
      <iconSet iconSet="3Arrows">
        <cfvo type="percent" val="0"/>
        <cfvo type="percent" val="33"/>
        <cfvo type="percent" val="67"/>
      </iconSet>
    </cfRule>
  </conditionalFormatting>
  <conditionalFormatting sqref="H5:H6">
    <cfRule type="dataBar" priority="10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{AA573F78-A877-9F44-BA15-5C5A242857C8}</x14:id>
        </ext>
      </extLst>
    </cfRule>
  </conditionalFormatting>
  <conditionalFormatting sqref="F39:F44">
    <cfRule type="iconSet" priority="1097">
      <iconSet iconSet="3Arrows">
        <cfvo type="percent" val="0"/>
        <cfvo type="percent" val="33"/>
        <cfvo type="percent" val="67"/>
      </iconSet>
    </cfRule>
  </conditionalFormatting>
  <conditionalFormatting sqref="H40:H43">
    <cfRule type="dataBar" priority="110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{23210E54-3D3F-8A40-961F-16BEE7BD1B88}</x14:id>
        </ext>
      </extLst>
    </cfRule>
  </conditionalFormatting>
  <conditionalFormatting sqref="F17:F20 F22:F23">
    <cfRule type="iconSet" priority="1109">
      <iconSet iconSet="3Arrows">
        <cfvo type="percent" val="0"/>
        <cfvo type="percent" val="33"/>
        <cfvo type="percent" val="67"/>
      </iconSet>
    </cfRule>
  </conditionalFormatting>
  <conditionalFormatting sqref="H17">
    <cfRule type="dataBar" priority="11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{37C0B30F-0461-AC45-A9C7-FEA03E7F7841}</x14:id>
        </ext>
      </extLst>
    </cfRule>
  </conditionalFormatting>
  <conditionalFormatting sqref="H5:H6 H14">
    <cfRule type="dataBar" priority="849">
      <dataBar>
        <cfvo type="num" val="0"/>
        <cfvo type="num" val="10"/>
        <color rgb="FF638EC6"/>
      </dataBar>
      <extLst>
        <ext xmlns:x14="http://schemas.microsoft.com/office/spreadsheetml/2009/9/main" uri="{B025F937-C7B1-47D3-B67F-A62EFF666E3E}">
          <x14:id>{8C8C7565-1E28-474F-AF1E-3028F60D7F25}</x14:id>
        </ext>
      </extLst>
    </cfRule>
  </conditionalFormatting>
  <conditionalFormatting sqref="H18:H20 H22:H23">
    <cfRule type="dataBar" priority="846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{DEBEDACF-CBDF-5D45-A0EB-7CA8B235C228}</x14:id>
        </ext>
      </extLst>
    </cfRule>
  </conditionalFormatting>
  <conditionalFormatting sqref="H18:H20 H22:H23">
    <cfRule type="dataBar" priority="84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{636F1AEF-FA7D-4946-8967-AF2923A51C03}</x14:id>
        </ext>
      </extLst>
    </cfRule>
  </conditionalFormatting>
  <conditionalFormatting sqref="H18:H20 H22:H23">
    <cfRule type="dataBar" priority="845">
      <dataBar>
        <cfvo type="num" val="0"/>
        <cfvo type="num" val="10"/>
        <color rgb="FF638EC6"/>
      </dataBar>
      <extLst>
        <ext xmlns:x14="http://schemas.microsoft.com/office/spreadsheetml/2009/9/main" uri="{B025F937-C7B1-47D3-B67F-A62EFF666E3E}">
          <x14:id>{0A404800-8709-154C-89CE-860FC6152BEA}</x14:id>
        </ext>
      </extLst>
    </cfRule>
  </conditionalFormatting>
  <conditionalFormatting sqref="H36:H37">
    <cfRule type="dataBar" priority="841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{0DC96492-3C7A-514B-BFF1-1E42ADAE9087}</x14:id>
        </ext>
      </extLst>
    </cfRule>
  </conditionalFormatting>
  <conditionalFormatting sqref="H36:H37">
    <cfRule type="dataBar" priority="8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{EDF0F5EA-4B30-784B-A571-BA59FDBCD4FF}</x14:id>
        </ext>
      </extLst>
    </cfRule>
  </conditionalFormatting>
  <conditionalFormatting sqref="H36:H37">
    <cfRule type="dataBar" priority="840">
      <dataBar>
        <cfvo type="num" val="0"/>
        <cfvo type="num" val="10"/>
        <color rgb="FF638EC6"/>
      </dataBar>
      <extLst>
        <ext xmlns:x14="http://schemas.microsoft.com/office/spreadsheetml/2009/9/main" uri="{B025F937-C7B1-47D3-B67F-A62EFF666E3E}">
          <x14:id>{FB628B3C-5F43-6E4A-870C-9777D8C46756}</x14:id>
        </ext>
      </extLst>
    </cfRule>
  </conditionalFormatting>
  <conditionalFormatting sqref="H43:H44">
    <cfRule type="dataBar" priority="838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{A8898860-2016-7444-B9A5-692C33B57113}</x14:id>
        </ext>
      </extLst>
    </cfRule>
  </conditionalFormatting>
  <conditionalFormatting sqref="H43:H44">
    <cfRule type="dataBar" priority="8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{AF4A355F-DC1B-0847-B8BD-F49651D1500B}</x14:id>
        </ext>
      </extLst>
    </cfRule>
  </conditionalFormatting>
  <conditionalFormatting sqref="H43:H44">
    <cfRule type="dataBar" priority="837">
      <dataBar>
        <cfvo type="num" val="0"/>
        <cfvo type="num" val="10"/>
        <color rgb="FF638EC6"/>
      </dataBar>
      <extLst>
        <ext xmlns:x14="http://schemas.microsoft.com/office/spreadsheetml/2009/9/main" uri="{B025F937-C7B1-47D3-B67F-A62EFF666E3E}">
          <x14:id>{682DBDFC-08EE-8B47-929D-24630F602A66}</x14:id>
        </ext>
      </extLst>
    </cfRule>
  </conditionalFormatting>
  <conditionalFormatting sqref="H5:H6">
    <cfRule type="dataBar" priority="8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{116D50B2-C778-3848-907A-EE1067DF0B9E}</x14:id>
        </ext>
      </extLst>
    </cfRule>
  </conditionalFormatting>
  <conditionalFormatting sqref="H8:H13">
    <cfRule type="dataBar" priority="823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{67999EFC-D49F-DC46-A69B-8D4EC90AE743}</x14:id>
        </ext>
      </extLst>
    </cfRule>
  </conditionalFormatting>
  <conditionalFormatting sqref="H8:H13">
    <cfRule type="dataBar" priority="8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{3BA71938-37E8-644D-9EA1-948F82696704}</x14:id>
        </ext>
      </extLst>
    </cfRule>
  </conditionalFormatting>
  <conditionalFormatting sqref="H5:H6 H8:H13">
    <cfRule type="dataBar" priority="822">
      <dataBar>
        <cfvo type="num" val="0"/>
        <cfvo type="num" val="40"/>
        <color rgb="FF638EC6"/>
      </dataBar>
      <extLst>
        <ext xmlns:x14="http://schemas.microsoft.com/office/spreadsheetml/2009/9/main" uri="{B025F937-C7B1-47D3-B67F-A62EFF666E3E}">
          <x14:id>{161CFE56-2FFA-CF40-BBFE-FB5E0596E146}</x14:id>
        </ext>
      </extLst>
    </cfRule>
  </conditionalFormatting>
  <conditionalFormatting sqref="B6">
    <cfRule type="iconSet" priority="820">
      <iconSet iconSet="3Arrows">
        <cfvo type="percent" val="0"/>
        <cfvo type="percent" val="33"/>
        <cfvo type="percent" val="67"/>
      </iconSet>
    </cfRule>
  </conditionalFormatting>
  <conditionalFormatting sqref="B8">
    <cfRule type="iconSet" priority="819">
      <iconSet iconSet="3Arrows">
        <cfvo type="percent" val="0"/>
        <cfvo type="percent" val="33"/>
        <cfvo type="percent" val="67"/>
      </iconSet>
    </cfRule>
  </conditionalFormatting>
  <conditionalFormatting sqref="B10">
    <cfRule type="iconSet" priority="818">
      <iconSet iconSet="3Arrows">
        <cfvo type="percent" val="0"/>
        <cfvo type="percent" val="33"/>
        <cfvo type="percent" val="67"/>
      </iconSet>
    </cfRule>
  </conditionalFormatting>
  <conditionalFormatting sqref="B10">
    <cfRule type="iconSet" priority="817">
      <iconSet iconSet="3Arrows">
        <cfvo type="percent" val="0"/>
        <cfvo type="percent" val="33"/>
        <cfvo type="percent" val="67"/>
      </iconSet>
    </cfRule>
  </conditionalFormatting>
  <conditionalFormatting sqref="B10">
    <cfRule type="iconSet" priority="816">
      <iconSet iconSet="3Arrows">
        <cfvo type="percent" val="0"/>
        <cfvo type="percent" val="33"/>
        <cfvo type="percent" val="67"/>
      </iconSet>
    </cfRule>
  </conditionalFormatting>
  <conditionalFormatting sqref="B9">
    <cfRule type="iconSet" priority="814">
      <iconSet iconSet="3Arrows">
        <cfvo type="percent" val="0"/>
        <cfvo type="percent" val="33"/>
        <cfvo type="percent" val="67"/>
      </iconSet>
    </cfRule>
  </conditionalFormatting>
  <conditionalFormatting sqref="B9">
    <cfRule type="iconSet" priority="811">
      <iconSet iconSet="3Arrows">
        <cfvo type="percent" val="0"/>
        <cfvo type="percent" val="33"/>
        <cfvo type="percent" val="67"/>
      </iconSet>
    </cfRule>
  </conditionalFormatting>
  <conditionalFormatting sqref="B9">
    <cfRule type="iconSet" priority="810">
      <iconSet iconSet="3Arrows">
        <cfvo type="percent" val="0"/>
        <cfvo type="percent" val="33"/>
        <cfvo type="percent" val="67"/>
      </iconSet>
    </cfRule>
  </conditionalFormatting>
  <conditionalFormatting sqref="B9">
    <cfRule type="iconSet" priority="809">
      <iconSet iconSet="3Arrows">
        <cfvo type="percent" val="0"/>
        <cfvo type="percent" val="33"/>
        <cfvo type="percent" val="67"/>
      </iconSet>
    </cfRule>
  </conditionalFormatting>
  <conditionalFormatting sqref="B11">
    <cfRule type="iconSet" priority="804">
      <iconSet iconSet="3Arrows">
        <cfvo type="percent" val="0"/>
        <cfvo type="percent" val="33"/>
        <cfvo type="percent" val="67"/>
      </iconSet>
    </cfRule>
  </conditionalFormatting>
  <conditionalFormatting sqref="B11">
    <cfRule type="iconSet" priority="803">
      <iconSet iconSet="3Arrows">
        <cfvo type="percent" val="0"/>
        <cfvo type="percent" val="33"/>
        <cfvo type="percent" val="67"/>
      </iconSet>
    </cfRule>
  </conditionalFormatting>
  <conditionalFormatting sqref="B11">
    <cfRule type="iconSet" priority="802">
      <iconSet iconSet="3Arrows">
        <cfvo type="percent" val="0"/>
        <cfvo type="percent" val="33"/>
        <cfvo type="percent" val="67"/>
      </iconSet>
    </cfRule>
  </conditionalFormatting>
  <conditionalFormatting sqref="B11">
    <cfRule type="iconSet" priority="801">
      <iconSet iconSet="3Arrows">
        <cfvo type="percent" val="0"/>
        <cfvo type="percent" val="33"/>
        <cfvo type="percent" val="67"/>
      </iconSet>
    </cfRule>
  </conditionalFormatting>
  <conditionalFormatting sqref="B11">
    <cfRule type="iconSet" priority="800">
      <iconSet iconSet="3Arrows">
        <cfvo type="percent" val="0"/>
        <cfvo type="percent" val="33"/>
        <cfvo type="percent" val="67"/>
      </iconSet>
    </cfRule>
  </conditionalFormatting>
  <conditionalFormatting sqref="B11">
    <cfRule type="iconSet" priority="799">
      <iconSet iconSet="3Arrows">
        <cfvo type="percent" val="0"/>
        <cfvo type="percent" val="33"/>
        <cfvo type="percent" val="67"/>
      </iconSet>
    </cfRule>
  </conditionalFormatting>
  <conditionalFormatting sqref="B11">
    <cfRule type="iconSet" priority="798">
      <iconSet iconSet="3Arrows">
        <cfvo type="percent" val="0"/>
        <cfvo type="percent" val="33"/>
        <cfvo type="percent" val="67"/>
      </iconSet>
    </cfRule>
  </conditionalFormatting>
  <conditionalFormatting sqref="B13">
    <cfRule type="iconSet" priority="794">
      <iconSet iconSet="3Arrows">
        <cfvo type="percent" val="0"/>
        <cfvo type="percent" val="33"/>
        <cfvo type="percent" val="67"/>
      </iconSet>
    </cfRule>
  </conditionalFormatting>
  <conditionalFormatting sqref="B13">
    <cfRule type="iconSet" priority="791">
      <iconSet iconSet="3Arrows">
        <cfvo type="percent" val="0"/>
        <cfvo type="percent" val="33"/>
        <cfvo type="percent" val="67"/>
      </iconSet>
    </cfRule>
  </conditionalFormatting>
  <conditionalFormatting sqref="B13">
    <cfRule type="iconSet" priority="788">
      <iconSet iconSet="3Arrows">
        <cfvo type="percent" val="0"/>
        <cfvo type="percent" val="33"/>
        <cfvo type="percent" val="67"/>
      </iconSet>
    </cfRule>
  </conditionalFormatting>
  <conditionalFormatting sqref="B13">
    <cfRule type="iconSet" priority="782">
      <iconSet iconSet="3Arrows">
        <cfvo type="percent" val="0"/>
        <cfvo type="percent" val="33"/>
        <cfvo type="percent" val="67"/>
      </iconSet>
    </cfRule>
  </conditionalFormatting>
  <conditionalFormatting sqref="B13">
    <cfRule type="iconSet" priority="781">
      <iconSet iconSet="3Arrows">
        <cfvo type="percent" val="0"/>
        <cfvo type="percent" val="33"/>
        <cfvo type="percent" val="67"/>
      </iconSet>
    </cfRule>
  </conditionalFormatting>
  <conditionalFormatting sqref="B14">
    <cfRule type="iconSet" priority="780">
      <iconSet iconSet="3Arrows">
        <cfvo type="percent" val="0"/>
        <cfvo type="percent" val="33"/>
        <cfvo type="percent" val="67"/>
      </iconSet>
    </cfRule>
  </conditionalFormatting>
  <conditionalFormatting sqref="B14">
    <cfRule type="iconSet" priority="777">
      <iconSet iconSet="3Arrows">
        <cfvo type="percent" val="0"/>
        <cfvo type="percent" val="33"/>
        <cfvo type="percent" val="67"/>
      </iconSet>
    </cfRule>
  </conditionalFormatting>
  <conditionalFormatting sqref="B28">
    <cfRule type="iconSet" priority="730">
      <iconSet iconSet="3Arrows">
        <cfvo type="percent" val="0"/>
        <cfvo type="percent" val="33"/>
        <cfvo type="percent" val="67"/>
      </iconSet>
    </cfRule>
  </conditionalFormatting>
  <conditionalFormatting sqref="B28">
    <cfRule type="iconSet" priority="727">
      <iconSet iconSet="3Arrows">
        <cfvo type="percent" val="0"/>
        <cfvo type="percent" val="33"/>
        <cfvo type="percent" val="67"/>
      </iconSet>
    </cfRule>
  </conditionalFormatting>
  <conditionalFormatting sqref="B28">
    <cfRule type="iconSet" priority="724">
      <iconSet iconSet="3Arrows">
        <cfvo type="percent" val="0"/>
        <cfvo type="percent" val="33"/>
        <cfvo type="percent" val="67"/>
      </iconSet>
    </cfRule>
  </conditionalFormatting>
  <conditionalFormatting sqref="B28">
    <cfRule type="iconSet" priority="718">
      <iconSet iconSet="3Arrows">
        <cfvo type="percent" val="0"/>
        <cfvo type="percent" val="33"/>
        <cfvo type="percent" val="67"/>
      </iconSet>
    </cfRule>
  </conditionalFormatting>
  <conditionalFormatting sqref="B28">
    <cfRule type="iconSet" priority="717">
      <iconSet iconSet="3Arrows">
        <cfvo type="percent" val="0"/>
        <cfvo type="percent" val="33"/>
        <cfvo type="percent" val="67"/>
      </iconSet>
    </cfRule>
  </conditionalFormatting>
  <conditionalFormatting sqref="B29">
    <cfRule type="iconSet" priority="716">
      <iconSet iconSet="3Arrows">
        <cfvo type="percent" val="0"/>
        <cfvo type="percent" val="33"/>
        <cfvo type="percent" val="67"/>
      </iconSet>
    </cfRule>
  </conditionalFormatting>
  <conditionalFormatting sqref="B29">
    <cfRule type="iconSet" priority="713">
      <iconSet iconSet="3Arrows">
        <cfvo type="percent" val="0"/>
        <cfvo type="percent" val="33"/>
        <cfvo type="percent" val="67"/>
      </iconSet>
    </cfRule>
  </conditionalFormatting>
  <conditionalFormatting sqref="H13">
    <cfRule type="dataBar" priority="705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{E5FCCDB5-D241-8A40-9386-8C550A1FCD3A}</x14:id>
        </ext>
      </extLst>
    </cfRule>
  </conditionalFormatting>
  <conditionalFormatting sqref="H13">
    <cfRule type="dataBar" priority="11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{50059794-F5F9-D94F-8A92-781A6BBE068F}</x14:id>
        </ext>
      </extLst>
    </cfRule>
  </conditionalFormatting>
  <conditionalFormatting sqref="H13">
    <cfRule type="dataBar" priority="703">
      <dataBar>
        <cfvo type="num" val="0"/>
        <cfvo type="num" val="40"/>
        <color rgb="FF638EC6"/>
      </dataBar>
      <extLst>
        <ext xmlns:x14="http://schemas.microsoft.com/office/spreadsheetml/2009/9/main" uri="{B025F937-C7B1-47D3-B67F-A62EFF666E3E}">
          <x14:id>{7DFC08FC-DE8F-2A4C-8E23-DB433C2F0C4A}</x14:id>
        </ext>
      </extLst>
    </cfRule>
  </conditionalFormatting>
  <conditionalFormatting sqref="B41:B43">
    <cfRule type="iconSet" priority="621">
      <iconSet iconSet="3Arrows">
        <cfvo type="percent" val="0"/>
        <cfvo type="percent" val="33"/>
        <cfvo type="percent" val="67"/>
      </iconSet>
    </cfRule>
  </conditionalFormatting>
  <conditionalFormatting sqref="F41">
    <cfRule type="iconSet" priority="617">
      <iconSet iconSet="3Arrows">
        <cfvo type="percent" val="0"/>
        <cfvo type="percent" val="33"/>
        <cfvo type="percent" val="67"/>
      </iconSet>
    </cfRule>
  </conditionalFormatting>
  <conditionalFormatting sqref="B45">
    <cfRule type="iconSet" priority="615">
      <iconSet iconSet="3Arrows">
        <cfvo type="percent" val="0"/>
        <cfvo type="percent" val="33"/>
        <cfvo type="percent" val="67"/>
      </iconSet>
    </cfRule>
  </conditionalFormatting>
  <conditionalFormatting sqref="B69:B70">
    <cfRule type="iconSet" priority="568">
      <iconSet iconSet="3Arrows">
        <cfvo type="percent" val="0"/>
        <cfvo type="percent" val="33"/>
        <cfvo type="percent" val="67"/>
      </iconSet>
    </cfRule>
  </conditionalFormatting>
  <conditionalFormatting sqref="B71">
    <cfRule type="iconSet" priority="567">
      <iconSet iconSet="3Arrows">
        <cfvo type="percent" val="0"/>
        <cfvo type="percent" val="33"/>
        <cfvo type="percent" val="67"/>
      </iconSet>
    </cfRule>
  </conditionalFormatting>
  <conditionalFormatting sqref="B73">
    <cfRule type="iconSet" priority="566">
      <iconSet iconSet="3Arrows">
        <cfvo type="percent" val="0"/>
        <cfvo type="percent" val="33"/>
        <cfvo type="percent" val="67"/>
      </iconSet>
    </cfRule>
  </conditionalFormatting>
  <conditionalFormatting sqref="D65:D69 D72">
    <cfRule type="dataBar" priority="558">
      <dataBar>
        <cfvo type="percent" val="0"/>
        <cfvo type="percent" val="100"/>
        <color rgb="FF638EC6"/>
      </dataBar>
      <extLst>
        <ext xmlns:x14="http://schemas.microsoft.com/office/spreadsheetml/2009/9/main" uri="{B025F937-C7B1-47D3-B67F-A62EFF666E3E}">
          <x14:id>{A0544820-8FFE-3448-B699-01F6A9F72EA2}</x14:id>
        </ext>
      </extLst>
    </cfRule>
    <cfRule type="dataBar" priority="559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{A436599E-1F08-3A4C-9C6D-F571BF368883}</x14:id>
        </ext>
      </extLst>
    </cfRule>
  </conditionalFormatting>
  <conditionalFormatting sqref="D65:D69 D72">
    <cfRule type="dataBar" priority="56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{7C705308-B395-F64A-B32D-FD2C0CD3EF8D}</x14:id>
        </ext>
      </extLst>
    </cfRule>
  </conditionalFormatting>
  <conditionalFormatting sqref="D65:D69 D72">
    <cfRule type="dataBar" priority="561">
      <dataBar>
        <cfvo type="num" val="10"/>
        <cfvo type="num" val="1"/>
        <color rgb="FF638EC6"/>
      </dataBar>
      <extLst>
        <ext xmlns:x14="http://schemas.microsoft.com/office/spreadsheetml/2009/9/main" uri="{B025F937-C7B1-47D3-B67F-A62EFF666E3E}">
          <x14:id>{9FD49F96-7621-AF45-8E32-4E1FB6DCAF87}</x14:id>
        </ext>
      </extLst>
    </cfRule>
    <cfRule type="dataBar" priority="56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{7E0B1EB3-4CE6-CD4D-A8B0-94B80DE9CE6E}</x14:id>
        </ext>
      </extLst>
    </cfRule>
  </conditionalFormatting>
  <conditionalFormatting sqref="D65:D69 D72">
    <cfRule type="dataBar" priority="563">
      <dataBar>
        <cfvo type="num" val="0"/>
        <cfvo type="num" val="10"/>
        <color rgb="FF638EC6"/>
      </dataBar>
      <extLst>
        <ext xmlns:x14="http://schemas.microsoft.com/office/spreadsheetml/2009/9/main" uri="{B025F937-C7B1-47D3-B67F-A62EFF666E3E}">
          <x14:id>{45DE9D9E-23DB-804A-B9A9-837A64683CDA}</x14:id>
        </ext>
      </extLst>
    </cfRule>
    <cfRule type="dataBar" priority="564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{4F8F66DC-B845-A14C-8773-1A92C26F2562}</x14:id>
        </ext>
      </extLst>
    </cfRule>
    <cfRule type="dataBar" priority="5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{494B9958-FB13-3A40-94D2-7EC1E70C0070}</x14:id>
        </ext>
      </extLst>
    </cfRule>
  </conditionalFormatting>
  <conditionalFormatting sqref="B77:B78">
    <cfRule type="iconSet" priority="557">
      <iconSet iconSet="3Arrows">
        <cfvo type="percent" val="0"/>
        <cfvo type="percent" val="33"/>
        <cfvo type="percent" val="67"/>
      </iconSet>
    </cfRule>
  </conditionalFormatting>
  <conditionalFormatting sqref="B79">
    <cfRule type="iconSet" priority="556">
      <iconSet iconSet="3Arrows">
        <cfvo type="percent" val="0"/>
        <cfvo type="percent" val="33"/>
        <cfvo type="percent" val="67"/>
      </iconSet>
    </cfRule>
  </conditionalFormatting>
  <conditionalFormatting sqref="B81">
    <cfRule type="iconSet" priority="555">
      <iconSet iconSet="3Arrows">
        <cfvo type="percent" val="0"/>
        <cfvo type="percent" val="33"/>
        <cfvo type="percent" val="67"/>
      </iconSet>
    </cfRule>
  </conditionalFormatting>
  <conditionalFormatting sqref="D80">
    <cfRule type="dataBar" priority="547">
      <dataBar>
        <cfvo type="percent" val="0"/>
        <cfvo type="percent" val="100"/>
        <color rgb="FF638EC6"/>
      </dataBar>
      <extLst>
        <ext xmlns:x14="http://schemas.microsoft.com/office/spreadsheetml/2009/9/main" uri="{B025F937-C7B1-47D3-B67F-A62EFF666E3E}">
          <x14:id>{2C79A653-6F6F-0C4E-BB42-5CB8E750E8FB}</x14:id>
        </ext>
      </extLst>
    </cfRule>
    <cfRule type="dataBar" priority="548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{66E83AC6-1445-7747-A128-FFDFA2D95C4C}</x14:id>
        </ext>
      </extLst>
    </cfRule>
  </conditionalFormatting>
  <conditionalFormatting sqref="D80">
    <cfRule type="dataBar" priority="5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{F2653A1C-8687-7645-93C5-CEC3A2ECCB5F}</x14:id>
        </ext>
      </extLst>
    </cfRule>
  </conditionalFormatting>
  <conditionalFormatting sqref="D80">
    <cfRule type="dataBar" priority="550">
      <dataBar>
        <cfvo type="num" val="10"/>
        <cfvo type="num" val="1"/>
        <color rgb="FF638EC6"/>
      </dataBar>
      <extLst>
        <ext xmlns:x14="http://schemas.microsoft.com/office/spreadsheetml/2009/9/main" uri="{B025F937-C7B1-47D3-B67F-A62EFF666E3E}">
          <x14:id>{E6823326-C00F-B44D-94F5-E9007F5C7740}</x14:id>
        </ext>
      </extLst>
    </cfRule>
    <cfRule type="dataBar" priority="55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{CA1B047E-21B9-914D-842F-FB6615B881C7}</x14:id>
        </ext>
      </extLst>
    </cfRule>
  </conditionalFormatting>
  <conditionalFormatting sqref="D80">
    <cfRule type="dataBar" priority="552">
      <dataBar>
        <cfvo type="num" val="0"/>
        <cfvo type="num" val="10"/>
        <color rgb="FF638EC6"/>
      </dataBar>
      <extLst>
        <ext xmlns:x14="http://schemas.microsoft.com/office/spreadsheetml/2009/9/main" uri="{B025F937-C7B1-47D3-B67F-A62EFF666E3E}">
          <x14:id>{6B91F1F6-2CDA-E446-8EFB-F275F87A9E4A}</x14:id>
        </ext>
      </extLst>
    </cfRule>
    <cfRule type="dataBar" priority="553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{B09864AA-633A-FC4F-9821-CBC0B2997769}</x14:id>
        </ext>
      </extLst>
    </cfRule>
    <cfRule type="dataBar" priority="5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{25DF6CB2-6879-6542-8B5E-7E238F41E107}</x14:id>
        </ext>
      </extLst>
    </cfRule>
  </conditionalFormatting>
  <conditionalFormatting sqref="B85:B86">
    <cfRule type="iconSet" priority="546">
      <iconSet iconSet="3Arrows">
        <cfvo type="percent" val="0"/>
        <cfvo type="percent" val="33"/>
        <cfvo type="percent" val="67"/>
      </iconSet>
    </cfRule>
  </conditionalFormatting>
  <conditionalFormatting sqref="B87">
    <cfRule type="iconSet" priority="545">
      <iconSet iconSet="3Arrows">
        <cfvo type="percent" val="0"/>
        <cfvo type="percent" val="33"/>
        <cfvo type="percent" val="67"/>
      </iconSet>
    </cfRule>
  </conditionalFormatting>
  <conditionalFormatting sqref="B89">
    <cfRule type="iconSet" priority="544">
      <iconSet iconSet="3Arrows">
        <cfvo type="percent" val="0"/>
        <cfvo type="percent" val="33"/>
        <cfvo type="percent" val="67"/>
      </iconSet>
    </cfRule>
  </conditionalFormatting>
  <conditionalFormatting sqref="D88">
    <cfRule type="dataBar" priority="536">
      <dataBar>
        <cfvo type="percent" val="0"/>
        <cfvo type="percent" val="100"/>
        <color rgb="FF638EC6"/>
      </dataBar>
      <extLst>
        <ext xmlns:x14="http://schemas.microsoft.com/office/spreadsheetml/2009/9/main" uri="{B025F937-C7B1-47D3-B67F-A62EFF666E3E}">
          <x14:id>{CFCB4F46-02E1-5741-B847-346CAEBD3E48}</x14:id>
        </ext>
      </extLst>
    </cfRule>
    <cfRule type="dataBar" priority="537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{39773ED0-90D9-154B-8469-08598AD2D998}</x14:id>
        </ext>
      </extLst>
    </cfRule>
  </conditionalFormatting>
  <conditionalFormatting sqref="D88">
    <cfRule type="dataBar" priority="5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{A4758B85-5912-8E43-B3A4-B70C2F2B2416}</x14:id>
        </ext>
      </extLst>
    </cfRule>
  </conditionalFormatting>
  <conditionalFormatting sqref="D88">
    <cfRule type="dataBar" priority="539">
      <dataBar>
        <cfvo type="num" val="10"/>
        <cfvo type="num" val="1"/>
        <color rgb="FF638EC6"/>
      </dataBar>
      <extLst>
        <ext xmlns:x14="http://schemas.microsoft.com/office/spreadsheetml/2009/9/main" uri="{B025F937-C7B1-47D3-B67F-A62EFF666E3E}">
          <x14:id>{9F67D8A3-DDEA-414B-B0AD-12BFA126BE25}</x14:id>
        </ext>
      </extLst>
    </cfRule>
    <cfRule type="dataBar" priority="54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{D4979381-8A73-CA45-965D-07FA49C4A68F}</x14:id>
        </ext>
      </extLst>
    </cfRule>
  </conditionalFormatting>
  <conditionalFormatting sqref="D88">
    <cfRule type="dataBar" priority="541">
      <dataBar>
        <cfvo type="num" val="0"/>
        <cfvo type="num" val="10"/>
        <color rgb="FF638EC6"/>
      </dataBar>
      <extLst>
        <ext xmlns:x14="http://schemas.microsoft.com/office/spreadsheetml/2009/9/main" uri="{B025F937-C7B1-47D3-B67F-A62EFF666E3E}">
          <x14:id>{A05DCC57-012B-1043-A802-CBA39ADD0764}</x14:id>
        </ext>
      </extLst>
    </cfRule>
    <cfRule type="dataBar" priority="542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{D2C99BF0-6DAD-E64D-B3A5-4D9C7AB98FC4}</x14:id>
        </ext>
      </extLst>
    </cfRule>
    <cfRule type="dataBar" priority="5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{5F41E632-8606-164D-95F6-083830293C35}</x14:id>
        </ext>
      </extLst>
    </cfRule>
  </conditionalFormatting>
  <conditionalFormatting sqref="B93:B94">
    <cfRule type="iconSet" priority="535">
      <iconSet iconSet="3Arrows">
        <cfvo type="percent" val="0"/>
        <cfvo type="percent" val="33"/>
        <cfvo type="percent" val="67"/>
      </iconSet>
    </cfRule>
  </conditionalFormatting>
  <conditionalFormatting sqref="B95">
    <cfRule type="iconSet" priority="534">
      <iconSet iconSet="3Arrows">
        <cfvo type="percent" val="0"/>
        <cfvo type="percent" val="33"/>
        <cfvo type="percent" val="67"/>
      </iconSet>
    </cfRule>
  </conditionalFormatting>
  <conditionalFormatting sqref="B97">
    <cfRule type="iconSet" priority="533">
      <iconSet iconSet="3Arrows">
        <cfvo type="percent" val="0"/>
        <cfvo type="percent" val="33"/>
        <cfvo type="percent" val="67"/>
      </iconSet>
    </cfRule>
  </conditionalFormatting>
  <conditionalFormatting sqref="D96">
    <cfRule type="dataBar" priority="525">
      <dataBar>
        <cfvo type="percent" val="0"/>
        <cfvo type="percent" val="100"/>
        <color rgb="FF638EC6"/>
      </dataBar>
      <extLst>
        <ext xmlns:x14="http://schemas.microsoft.com/office/spreadsheetml/2009/9/main" uri="{B025F937-C7B1-47D3-B67F-A62EFF666E3E}">
          <x14:id>{6F8B145F-68D3-204F-8570-0796A19F853D}</x14:id>
        </ext>
      </extLst>
    </cfRule>
    <cfRule type="dataBar" priority="526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{E508343C-7120-4243-9772-87D3BD2AECAA}</x14:id>
        </ext>
      </extLst>
    </cfRule>
  </conditionalFormatting>
  <conditionalFormatting sqref="D96">
    <cfRule type="dataBar" priority="5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{610F0F1D-D609-C641-9631-E8224C97638A}</x14:id>
        </ext>
      </extLst>
    </cfRule>
  </conditionalFormatting>
  <conditionalFormatting sqref="D96">
    <cfRule type="dataBar" priority="528">
      <dataBar>
        <cfvo type="num" val="10"/>
        <cfvo type="num" val="1"/>
        <color rgb="FF638EC6"/>
      </dataBar>
      <extLst>
        <ext xmlns:x14="http://schemas.microsoft.com/office/spreadsheetml/2009/9/main" uri="{B025F937-C7B1-47D3-B67F-A62EFF666E3E}">
          <x14:id>{D2FA2D2B-C6AD-1E4C-BB99-D4595505F72A}</x14:id>
        </ext>
      </extLst>
    </cfRule>
    <cfRule type="dataBar" priority="52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{9CE5C042-DEDA-B94F-85DE-13A28A04277A}</x14:id>
        </ext>
      </extLst>
    </cfRule>
  </conditionalFormatting>
  <conditionalFormatting sqref="D96">
    <cfRule type="dataBar" priority="530">
      <dataBar>
        <cfvo type="num" val="0"/>
        <cfvo type="num" val="10"/>
        <color rgb="FF638EC6"/>
      </dataBar>
      <extLst>
        <ext xmlns:x14="http://schemas.microsoft.com/office/spreadsheetml/2009/9/main" uri="{B025F937-C7B1-47D3-B67F-A62EFF666E3E}">
          <x14:id>{15C6174A-0E6C-ED48-8D86-FE5F01300E26}</x14:id>
        </ext>
      </extLst>
    </cfRule>
    <cfRule type="dataBar" priority="531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{66294385-5D75-E343-87D8-5A46B8A126F2}</x14:id>
        </ext>
      </extLst>
    </cfRule>
    <cfRule type="dataBar" priority="5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{BB1E093E-8011-7544-B6C4-8B77FC769AA8}</x14:id>
        </ext>
      </extLst>
    </cfRule>
  </conditionalFormatting>
  <conditionalFormatting sqref="B101">
    <cfRule type="iconSet" priority="524">
      <iconSet iconSet="3Arrows">
        <cfvo type="percent" val="0"/>
        <cfvo type="percent" val="33"/>
        <cfvo type="percent" val="67"/>
      </iconSet>
    </cfRule>
  </conditionalFormatting>
  <conditionalFormatting sqref="B65:B66">
    <cfRule type="iconSet" priority="458">
      <iconSet iconSet="3Arrows">
        <cfvo type="percent" val="0"/>
        <cfvo type="percent" val="33"/>
        <cfvo type="percent" val="67"/>
      </iconSet>
    </cfRule>
  </conditionalFormatting>
  <conditionalFormatting sqref="B67:B68">
    <cfRule type="iconSet" priority="457">
      <iconSet iconSet="3Arrows">
        <cfvo type="percent" val="0"/>
        <cfvo type="percent" val="33"/>
        <cfvo type="percent" val="67"/>
      </iconSet>
    </cfRule>
  </conditionalFormatting>
  <conditionalFormatting sqref="B69">
    <cfRule type="iconSet" priority="456">
      <iconSet iconSet="3Arrows">
        <cfvo type="percent" val="0"/>
        <cfvo type="percent" val="33"/>
        <cfvo type="percent" val="67"/>
      </iconSet>
    </cfRule>
  </conditionalFormatting>
  <conditionalFormatting sqref="B73:B74">
    <cfRule type="iconSet" priority="455">
      <iconSet iconSet="3Arrows">
        <cfvo type="percent" val="0"/>
        <cfvo type="percent" val="33"/>
        <cfvo type="percent" val="67"/>
      </iconSet>
    </cfRule>
  </conditionalFormatting>
  <conditionalFormatting sqref="B75:B76">
    <cfRule type="iconSet" priority="454">
      <iconSet iconSet="3Arrows">
        <cfvo type="percent" val="0"/>
        <cfvo type="percent" val="33"/>
        <cfvo type="percent" val="67"/>
      </iconSet>
    </cfRule>
  </conditionalFormatting>
  <conditionalFormatting sqref="B77">
    <cfRule type="iconSet" priority="453">
      <iconSet iconSet="3Arrows">
        <cfvo type="percent" val="0"/>
        <cfvo type="percent" val="33"/>
        <cfvo type="percent" val="67"/>
      </iconSet>
    </cfRule>
  </conditionalFormatting>
  <conditionalFormatting sqref="B81:B82">
    <cfRule type="iconSet" priority="452">
      <iconSet iconSet="3Arrows">
        <cfvo type="percent" val="0"/>
        <cfvo type="percent" val="33"/>
        <cfvo type="percent" val="67"/>
      </iconSet>
    </cfRule>
  </conditionalFormatting>
  <conditionalFormatting sqref="B83:B84">
    <cfRule type="iconSet" priority="451">
      <iconSet iconSet="3Arrows">
        <cfvo type="percent" val="0"/>
        <cfvo type="percent" val="33"/>
        <cfvo type="percent" val="67"/>
      </iconSet>
    </cfRule>
  </conditionalFormatting>
  <conditionalFormatting sqref="B85">
    <cfRule type="iconSet" priority="450">
      <iconSet iconSet="3Arrows">
        <cfvo type="percent" val="0"/>
        <cfvo type="percent" val="33"/>
        <cfvo type="percent" val="67"/>
      </iconSet>
    </cfRule>
  </conditionalFormatting>
  <conditionalFormatting sqref="B89:B90">
    <cfRule type="iconSet" priority="449">
      <iconSet iconSet="3Arrows">
        <cfvo type="percent" val="0"/>
        <cfvo type="percent" val="33"/>
        <cfvo type="percent" val="67"/>
      </iconSet>
    </cfRule>
  </conditionalFormatting>
  <conditionalFormatting sqref="B91:B92">
    <cfRule type="iconSet" priority="448">
      <iconSet iconSet="3Arrows">
        <cfvo type="percent" val="0"/>
        <cfvo type="percent" val="33"/>
        <cfvo type="percent" val="67"/>
      </iconSet>
    </cfRule>
  </conditionalFormatting>
  <conditionalFormatting sqref="B93">
    <cfRule type="iconSet" priority="447">
      <iconSet iconSet="3Arrows">
        <cfvo type="percent" val="0"/>
        <cfvo type="percent" val="33"/>
        <cfvo type="percent" val="67"/>
      </iconSet>
    </cfRule>
  </conditionalFormatting>
  <conditionalFormatting sqref="B97:B98">
    <cfRule type="iconSet" priority="446">
      <iconSet iconSet="3Arrows">
        <cfvo type="percent" val="0"/>
        <cfvo type="percent" val="33"/>
        <cfvo type="percent" val="67"/>
      </iconSet>
    </cfRule>
  </conditionalFormatting>
  <conditionalFormatting sqref="B99:B100">
    <cfRule type="iconSet" priority="445">
      <iconSet iconSet="3Arrows">
        <cfvo type="percent" val="0"/>
        <cfvo type="percent" val="33"/>
        <cfvo type="percent" val="67"/>
      </iconSet>
    </cfRule>
  </conditionalFormatting>
  <conditionalFormatting sqref="B101">
    <cfRule type="iconSet" priority="444">
      <iconSet iconSet="3Arrows">
        <cfvo type="percent" val="0"/>
        <cfvo type="percent" val="33"/>
        <cfvo type="percent" val="67"/>
      </iconSet>
    </cfRule>
  </conditionalFormatting>
  <conditionalFormatting sqref="D65">
    <cfRule type="dataBar" priority="4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{37900A1B-D704-5A40-A34C-4FD7F423C4CC}</x14:id>
        </ext>
      </extLst>
    </cfRule>
  </conditionalFormatting>
  <conditionalFormatting sqref="D65:D69">
    <cfRule type="dataBar" priority="4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{4710691B-7814-0045-8A30-DFA92930D029}</x14:id>
        </ext>
      </extLst>
    </cfRule>
  </conditionalFormatting>
  <conditionalFormatting sqref="D73:D77">
    <cfRule type="dataBar" priority="434">
      <dataBar>
        <cfvo type="percent" val="0"/>
        <cfvo type="percent" val="100"/>
        <color rgb="FF638EC6"/>
      </dataBar>
      <extLst>
        <ext xmlns:x14="http://schemas.microsoft.com/office/spreadsheetml/2009/9/main" uri="{B025F937-C7B1-47D3-B67F-A62EFF666E3E}">
          <x14:id>{94797944-EBAC-3446-824F-0524734BE37F}</x14:id>
        </ext>
      </extLst>
    </cfRule>
    <cfRule type="dataBar" priority="435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{FA0FC3CA-FD31-A94C-BA16-D8C96247CA28}</x14:id>
        </ext>
      </extLst>
    </cfRule>
  </conditionalFormatting>
  <conditionalFormatting sqref="D73:D77">
    <cfRule type="dataBar" priority="4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{4E174DFE-2B34-344D-AE55-712740FBB714}</x14:id>
        </ext>
      </extLst>
    </cfRule>
  </conditionalFormatting>
  <conditionalFormatting sqref="D73:D77">
    <cfRule type="dataBar" priority="437">
      <dataBar>
        <cfvo type="num" val="10"/>
        <cfvo type="num" val="1"/>
        <color rgb="FF638EC6"/>
      </dataBar>
      <extLst>
        <ext xmlns:x14="http://schemas.microsoft.com/office/spreadsheetml/2009/9/main" uri="{B025F937-C7B1-47D3-B67F-A62EFF666E3E}">
          <x14:id>{D1BE9E75-EFFD-3E44-9DB9-0D91DB4AD8DB}</x14:id>
        </ext>
      </extLst>
    </cfRule>
    <cfRule type="dataBar" priority="43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{8C5349BC-B3B5-E24A-A829-46A2FF663561}</x14:id>
        </ext>
      </extLst>
    </cfRule>
  </conditionalFormatting>
  <conditionalFormatting sqref="D73:D77">
    <cfRule type="dataBar" priority="439">
      <dataBar>
        <cfvo type="num" val="0"/>
        <cfvo type="num" val="10"/>
        <color rgb="FF638EC6"/>
      </dataBar>
      <extLst>
        <ext xmlns:x14="http://schemas.microsoft.com/office/spreadsheetml/2009/9/main" uri="{B025F937-C7B1-47D3-B67F-A62EFF666E3E}">
          <x14:id>{535B9E48-7A8F-7549-9592-7BC1BD0C0662}</x14:id>
        </ext>
      </extLst>
    </cfRule>
    <cfRule type="dataBar" priority="440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{D3BDA6E7-A07E-9543-B334-8D38E18719C6}</x14:id>
        </ext>
      </extLst>
    </cfRule>
    <cfRule type="dataBar" priority="4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{242DC7B5-07DE-6F4B-8258-F69A6D76A602}</x14:id>
        </ext>
      </extLst>
    </cfRule>
  </conditionalFormatting>
  <conditionalFormatting sqref="D73">
    <cfRule type="dataBar" priority="4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{86FFE620-9B64-6F47-8BB0-A290DC5E2C9A}</x14:id>
        </ext>
      </extLst>
    </cfRule>
  </conditionalFormatting>
  <conditionalFormatting sqref="D73:D77">
    <cfRule type="dataBar" priority="4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{BB3E546C-9042-4744-9F51-0D0A11B8F374}</x14:id>
        </ext>
      </extLst>
    </cfRule>
  </conditionalFormatting>
  <conditionalFormatting sqref="D81:D85">
    <cfRule type="dataBar" priority="424">
      <dataBar>
        <cfvo type="percent" val="0"/>
        <cfvo type="percent" val="100"/>
        <color rgb="FF638EC6"/>
      </dataBar>
      <extLst>
        <ext xmlns:x14="http://schemas.microsoft.com/office/spreadsheetml/2009/9/main" uri="{B025F937-C7B1-47D3-B67F-A62EFF666E3E}">
          <x14:id>{A97053AA-A039-B74D-A5A1-ACBA8B5F9AA8}</x14:id>
        </ext>
      </extLst>
    </cfRule>
    <cfRule type="dataBar" priority="425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{BEDF224E-3CA4-DD44-9888-46144829140E}</x14:id>
        </ext>
      </extLst>
    </cfRule>
  </conditionalFormatting>
  <conditionalFormatting sqref="D81:D85">
    <cfRule type="dataBar" priority="4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{5AC1CC4F-E498-264A-91BC-CC120986670B}</x14:id>
        </ext>
      </extLst>
    </cfRule>
  </conditionalFormatting>
  <conditionalFormatting sqref="D81:D85">
    <cfRule type="dataBar" priority="427">
      <dataBar>
        <cfvo type="num" val="10"/>
        <cfvo type="num" val="1"/>
        <color rgb="FF638EC6"/>
      </dataBar>
      <extLst>
        <ext xmlns:x14="http://schemas.microsoft.com/office/spreadsheetml/2009/9/main" uri="{B025F937-C7B1-47D3-B67F-A62EFF666E3E}">
          <x14:id>{77FA1B3D-0D99-D54D-8C13-B4812DEA989E}</x14:id>
        </ext>
      </extLst>
    </cfRule>
    <cfRule type="dataBar" priority="42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{8571C639-D6B5-1346-AEAA-C37DF8004784}</x14:id>
        </ext>
      </extLst>
    </cfRule>
  </conditionalFormatting>
  <conditionalFormatting sqref="D81:D85">
    <cfRule type="dataBar" priority="429">
      <dataBar>
        <cfvo type="num" val="0"/>
        <cfvo type="num" val="10"/>
        <color rgb="FF638EC6"/>
      </dataBar>
      <extLst>
        <ext xmlns:x14="http://schemas.microsoft.com/office/spreadsheetml/2009/9/main" uri="{B025F937-C7B1-47D3-B67F-A62EFF666E3E}">
          <x14:id>{5DA026A4-99E8-3740-8D18-054D64685F8B}</x14:id>
        </ext>
      </extLst>
    </cfRule>
    <cfRule type="dataBar" priority="430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{944D8AD4-4109-CE4F-9192-CB7521753D4B}</x14:id>
        </ext>
      </extLst>
    </cfRule>
    <cfRule type="dataBar" priority="4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{D0EF0D14-C4FB-2544-8229-B77B22566D23}</x14:id>
        </ext>
      </extLst>
    </cfRule>
  </conditionalFormatting>
  <conditionalFormatting sqref="D81">
    <cfRule type="dataBar" priority="4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{9DCC3D5B-21CE-0140-87F3-8E9257AF478D}</x14:id>
        </ext>
      </extLst>
    </cfRule>
  </conditionalFormatting>
  <conditionalFormatting sqref="D81:D85">
    <cfRule type="dataBar" priority="4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{13776B69-E571-884D-9ACA-ED8670CE32EC}</x14:id>
        </ext>
      </extLst>
    </cfRule>
  </conditionalFormatting>
  <conditionalFormatting sqref="D89:D93">
    <cfRule type="dataBar" priority="414">
      <dataBar>
        <cfvo type="percent" val="0"/>
        <cfvo type="percent" val="100"/>
        <color rgb="FF638EC6"/>
      </dataBar>
      <extLst>
        <ext xmlns:x14="http://schemas.microsoft.com/office/spreadsheetml/2009/9/main" uri="{B025F937-C7B1-47D3-B67F-A62EFF666E3E}">
          <x14:id>{22D5A935-3DA9-5149-AE39-0334D518B5D4}</x14:id>
        </ext>
      </extLst>
    </cfRule>
    <cfRule type="dataBar" priority="415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{A8012B99-118D-9044-B657-CD6C4F3D4406}</x14:id>
        </ext>
      </extLst>
    </cfRule>
  </conditionalFormatting>
  <conditionalFormatting sqref="D89:D93">
    <cfRule type="dataBar" priority="4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{EE714494-9B9C-8447-92A7-CAAA6D6763FC}</x14:id>
        </ext>
      </extLst>
    </cfRule>
  </conditionalFormatting>
  <conditionalFormatting sqref="D89:D93">
    <cfRule type="dataBar" priority="417">
      <dataBar>
        <cfvo type="num" val="10"/>
        <cfvo type="num" val="1"/>
        <color rgb="FF638EC6"/>
      </dataBar>
      <extLst>
        <ext xmlns:x14="http://schemas.microsoft.com/office/spreadsheetml/2009/9/main" uri="{B025F937-C7B1-47D3-B67F-A62EFF666E3E}">
          <x14:id>{42A4BAC5-42C6-7D46-884F-ED9EC5E8713E}</x14:id>
        </ext>
      </extLst>
    </cfRule>
    <cfRule type="dataBar" priority="41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{0464367F-8EB2-E645-B9F5-599006F9E90C}</x14:id>
        </ext>
      </extLst>
    </cfRule>
  </conditionalFormatting>
  <conditionalFormatting sqref="D89:D93">
    <cfRule type="dataBar" priority="419">
      <dataBar>
        <cfvo type="num" val="0"/>
        <cfvo type="num" val="10"/>
        <color rgb="FF638EC6"/>
      </dataBar>
      <extLst>
        <ext xmlns:x14="http://schemas.microsoft.com/office/spreadsheetml/2009/9/main" uri="{B025F937-C7B1-47D3-B67F-A62EFF666E3E}">
          <x14:id>{DE2E5C24-B7F8-D148-AE4E-B1B51EB74AFB}</x14:id>
        </ext>
      </extLst>
    </cfRule>
    <cfRule type="dataBar" priority="420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{DB1B509F-838E-BA41-A908-5F89BB22100F}</x14:id>
        </ext>
      </extLst>
    </cfRule>
    <cfRule type="dataBar" priority="4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{579C5B4C-4ABE-4B43-8A01-8B5E5D60F205}</x14:id>
        </ext>
      </extLst>
    </cfRule>
  </conditionalFormatting>
  <conditionalFormatting sqref="D89">
    <cfRule type="dataBar" priority="4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{E3BEE555-8216-AC4B-A74B-6BB342B7AB2E}</x14:id>
        </ext>
      </extLst>
    </cfRule>
  </conditionalFormatting>
  <conditionalFormatting sqref="D89:D93">
    <cfRule type="dataBar" priority="4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{7F340C02-877E-7249-995B-D7A0E221AED7}</x14:id>
        </ext>
      </extLst>
    </cfRule>
  </conditionalFormatting>
  <conditionalFormatting sqref="D97:D101">
    <cfRule type="dataBar" priority="404">
      <dataBar>
        <cfvo type="percent" val="0"/>
        <cfvo type="percent" val="100"/>
        <color rgb="FF638EC6"/>
      </dataBar>
      <extLst>
        <ext xmlns:x14="http://schemas.microsoft.com/office/spreadsheetml/2009/9/main" uri="{B025F937-C7B1-47D3-B67F-A62EFF666E3E}">
          <x14:id>{57328B9A-D953-3D40-A6D0-28C9867D7EF7}</x14:id>
        </ext>
      </extLst>
    </cfRule>
    <cfRule type="dataBar" priority="405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{1B86E2E7-F05F-3844-A4EB-1698AD6C8580}</x14:id>
        </ext>
      </extLst>
    </cfRule>
  </conditionalFormatting>
  <conditionalFormatting sqref="D97:D101">
    <cfRule type="dataBar" priority="40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{CC375013-7E0B-9E43-835F-038BB7B09EF6}</x14:id>
        </ext>
      </extLst>
    </cfRule>
  </conditionalFormatting>
  <conditionalFormatting sqref="D97:D101">
    <cfRule type="dataBar" priority="407">
      <dataBar>
        <cfvo type="num" val="10"/>
        <cfvo type="num" val="1"/>
        <color rgb="FF638EC6"/>
      </dataBar>
      <extLst>
        <ext xmlns:x14="http://schemas.microsoft.com/office/spreadsheetml/2009/9/main" uri="{B025F937-C7B1-47D3-B67F-A62EFF666E3E}">
          <x14:id>{8CDC2765-E91F-9141-AFE1-81674A7CE560}</x14:id>
        </ext>
      </extLst>
    </cfRule>
    <cfRule type="dataBar" priority="40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{4788BEA8-8117-DF45-999D-7493F50B801F}</x14:id>
        </ext>
      </extLst>
    </cfRule>
  </conditionalFormatting>
  <conditionalFormatting sqref="D97:D101">
    <cfRule type="dataBar" priority="409">
      <dataBar>
        <cfvo type="num" val="0"/>
        <cfvo type="num" val="10"/>
        <color rgb="FF638EC6"/>
      </dataBar>
      <extLst>
        <ext xmlns:x14="http://schemas.microsoft.com/office/spreadsheetml/2009/9/main" uri="{B025F937-C7B1-47D3-B67F-A62EFF666E3E}">
          <x14:id>{AAEEDDDE-E358-5344-A288-B85E3EBBA046}</x14:id>
        </ext>
      </extLst>
    </cfRule>
    <cfRule type="dataBar" priority="410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{AC020E56-ED82-594B-AF43-9E3DBBA351CE}</x14:id>
        </ext>
      </extLst>
    </cfRule>
    <cfRule type="dataBar" priority="4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{7BF65735-A8CE-9B4F-8F74-C5C4E0DC2595}</x14:id>
        </ext>
      </extLst>
    </cfRule>
  </conditionalFormatting>
  <conditionalFormatting sqref="D97">
    <cfRule type="dataBar" priority="40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{9523469F-AF51-6349-A511-FAEDAC603A78}</x14:id>
        </ext>
      </extLst>
    </cfRule>
  </conditionalFormatting>
  <conditionalFormatting sqref="D97:D101">
    <cfRule type="dataBar" priority="40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{38C6A6C2-2801-5D4D-8C49-3184E25FA078}</x14:id>
        </ext>
      </extLst>
    </cfRule>
  </conditionalFormatting>
  <conditionalFormatting sqref="H48:H51">
    <cfRule type="dataBar" priority="335">
      <dataBar>
        <cfvo type="num" val="1"/>
        <cfvo type="num" val="5"/>
        <color rgb="FF638EC6"/>
      </dataBar>
      <extLst>
        <ext xmlns:x14="http://schemas.microsoft.com/office/spreadsheetml/2009/9/main" uri="{B025F937-C7B1-47D3-B67F-A62EFF666E3E}">
          <x14:id>{7001B6FF-8CF2-5047-8B3E-62B0EABA9345}</x14:id>
        </ext>
      </extLst>
    </cfRule>
    <cfRule type="dataBar" priority="336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{FB3EE098-ECF8-1743-8426-44D1C891E1D8}</x14:id>
        </ext>
      </extLst>
    </cfRule>
  </conditionalFormatting>
  <conditionalFormatting sqref="F47">
    <cfRule type="iconSet" priority="347">
      <iconSet iconSet="3Arrows">
        <cfvo type="percent" val="0"/>
        <cfvo type="percent" val="33"/>
        <cfvo type="percent" val="67"/>
      </iconSet>
    </cfRule>
  </conditionalFormatting>
  <conditionalFormatting sqref="H47">
    <cfRule type="dataBar" priority="344">
      <dataBar>
        <cfvo type="num" val="1"/>
        <cfvo type="num" val="5"/>
        <color rgb="FF638EC6"/>
      </dataBar>
      <extLst>
        <ext xmlns:x14="http://schemas.microsoft.com/office/spreadsheetml/2009/9/main" uri="{B025F937-C7B1-47D3-B67F-A62EFF666E3E}">
          <x14:id>{10D9ECCC-DEDE-A841-AA67-A731F2292920}</x14:id>
        </ext>
      </extLst>
    </cfRule>
    <cfRule type="dataBar" priority="345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{A4656735-8543-7D46-9644-292DDFE2A462}</x14:id>
        </ext>
      </extLst>
    </cfRule>
  </conditionalFormatting>
  <conditionalFormatting sqref="H52">
    <cfRule type="dataBar" priority="339">
      <dataBar>
        <cfvo type="num" val="0"/>
        <cfvo type="num" val="14"/>
        <color rgb="FF638EC6"/>
      </dataBar>
      <extLst>
        <ext xmlns:x14="http://schemas.microsoft.com/office/spreadsheetml/2009/9/main" uri="{B025F937-C7B1-47D3-B67F-A62EFF666E3E}">
          <x14:id>{42E0B5AC-689D-EA44-9655-06B104FB5ADC}</x14:id>
        </ext>
      </extLst>
    </cfRule>
    <cfRule type="dataBar" priority="346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{AD52A995-46F6-654E-AF2C-A409307E38D2}</x14:id>
        </ext>
      </extLst>
    </cfRule>
  </conditionalFormatting>
  <conditionalFormatting sqref="H52">
    <cfRule type="dataBar" priority="343">
      <dataBar>
        <cfvo type="num" val="1"/>
        <cfvo type="num" val="14"/>
        <color rgb="FF638EC6"/>
      </dataBar>
      <extLst>
        <ext xmlns:x14="http://schemas.microsoft.com/office/spreadsheetml/2009/9/main" uri="{B025F937-C7B1-47D3-B67F-A62EFF666E3E}">
          <x14:id>{A53F24E7-632C-0948-A348-8BC761BB1C3A}</x14:id>
        </ext>
      </extLst>
    </cfRule>
  </conditionalFormatting>
  <conditionalFormatting sqref="F51:F52">
    <cfRule type="iconSet" priority="348">
      <iconSet iconSet="3Arrows">
        <cfvo type="percent" val="0"/>
        <cfvo type="percent" val="33"/>
        <cfvo type="percent" val="67"/>
      </iconSet>
    </cfRule>
  </conditionalFormatting>
  <conditionalFormatting sqref="H52">
    <cfRule type="dataBar" priority="3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{10B8BA31-9034-0F4E-9F3B-C95AA3CFAA2A}</x14:id>
        </ext>
      </extLst>
    </cfRule>
  </conditionalFormatting>
  <conditionalFormatting sqref="F46:F51">
    <cfRule type="iconSet" priority="350">
      <iconSet iconSet="3Arrows">
        <cfvo type="percent" val="0"/>
        <cfvo type="percent" val="33"/>
        <cfvo type="percent" val="67"/>
      </iconSet>
    </cfRule>
  </conditionalFormatting>
  <conditionalFormatting sqref="H47">
    <cfRule type="dataBar" priority="3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{AC43DB3D-AAC5-2B4E-8CDA-CB321907F7ED}</x14:id>
        </ext>
      </extLst>
    </cfRule>
  </conditionalFormatting>
  <conditionalFormatting sqref="F48">
    <cfRule type="iconSet" priority="338">
      <iconSet iconSet="3Arrows">
        <cfvo type="percent" val="0"/>
        <cfvo type="percent" val="33"/>
        <cfvo type="percent" val="67"/>
      </iconSet>
    </cfRule>
  </conditionalFormatting>
  <conditionalFormatting sqref="H48:H51">
    <cfRule type="dataBar" priority="3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{632FA516-6F63-1743-8BE1-B10FDEE0D9AC}</x14:id>
        </ext>
      </extLst>
    </cfRule>
  </conditionalFormatting>
  <conditionalFormatting sqref="F6">
    <cfRule type="iconSet" priority="303">
      <iconSet iconSet="3Arrows">
        <cfvo type="percent" val="0"/>
        <cfvo type="percent" val="33"/>
        <cfvo type="percent" val="67"/>
      </iconSet>
    </cfRule>
  </conditionalFormatting>
  <conditionalFormatting sqref="H7">
    <cfRule type="dataBar" priority="301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{82635ABD-77C3-774F-A4A9-59A69C697A12}</x14:id>
        </ext>
      </extLst>
    </cfRule>
  </conditionalFormatting>
  <conditionalFormatting sqref="H7">
    <cfRule type="dataBar" priority="30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{0D97D7DE-3F44-AB46-A9A9-77B8A7563AEA}</x14:id>
        </ext>
      </extLst>
    </cfRule>
  </conditionalFormatting>
  <conditionalFormatting sqref="H7">
    <cfRule type="dataBar" priority="300">
      <dataBar>
        <cfvo type="num" val="0"/>
        <cfvo type="num" val="40"/>
        <color rgb="FF638EC6"/>
      </dataBar>
      <extLst>
        <ext xmlns:x14="http://schemas.microsoft.com/office/spreadsheetml/2009/9/main" uri="{B025F937-C7B1-47D3-B67F-A62EFF666E3E}">
          <x14:id>{C8B0CFD2-9317-2F4B-8369-8BC811252043}</x14:id>
        </ext>
      </extLst>
    </cfRule>
  </conditionalFormatting>
  <conditionalFormatting sqref="F7">
    <cfRule type="iconSet" priority="299">
      <iconSet iconSet="3Arrows">
        <cfvo type="percent" val="0"/>
        <cfvo type="percent" val="33"/>
        <cfvo type="percent" val="67"/>
      </iconSet>
    </cfRule>
  </conditionalFormatting>
  <conditionalFormatting sqref="H8">
    <cfRule type="dataBar" priority="297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{8813C3ED-06B3-B84E-993D-F525C336D49E}</x14:id>
        </ext>
      </extLst>
    </cfRule>
  </conditionalFormatting>
  <conditionalFormatting sqref="H8">
    <cfRule type="dataBar" priority="29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{3F9000C6-4C48-ED46-A509-A94FA4A16BAC}</x14:id>
        </ext>
      </extLst>
    </cfRule>
  </conditionalFormatting>
  <conditionalFormatting sqref="H8">
    <cfRule type="dataBar" priority="296">
      <dataBar>
        <cfvo type="num" val="0"/>
        <cfvo type="num" val="40"/>
        <color rgb="FF638EC6"/>
      </dataBar>
      <extLst>
        <ext xmlns:x14="http://schemas.microsoft.com/office/spreadsheetml/2009/9/main" uri="{B025F937-C7B1-47D3-B67F-A62EFF666E3E}">
          <x14:id>{D20A3DF3-7672-9240-BF0B-4E29616F851C}</x14:id>
        </ext>
      </extLst>
    </cfRule>
  </conditionalFormatting>
  <conditionalFormatting sqref="F8">
    <cfRule type="iconSet" priority="295">
      <iconSet iconSet="3Arrows">
        <cfvo type="percent" val="0"/>
        <cfvo type="percent" val="33"/>
        <cfvo type="percent" val="67"/>
      </iconSet>
    </cfRule>
  </conditionalFormatting>
  <conditionalFormatting sqref="F9">
    <cfRule type="iconSet" priority="293">
      <iconSet iconSet="3Arrows">
        <cfvo type="percent" val="0"/>
        <cfvo type="percent" val="33"/>
        <cfvo type="percent" val="67"/>
      </iconSet>
    </cfRule>
  </conditionalFormatting>
  <conditionalFormatting sqref="F8:F13">
    <cfRule type="iconSet" priority="292">
      <iconSet iconSet="3Arrows">
        <cfvo type="percent" val="0"/>
        <cfvo type="percent" val="33"/>
        <cfvo type="percent" val="67"/>
      </iconSet>
    </cfRule>
  </conditionalFormatting>
  <conditionalFormatting sqref="F13">
    <cfRule type="iconSet" priority="291">
      <iconSet iconSet="3Arrows">
        <cfvo type="percent" val="0"/>
        <cfvo type="percent" val="33"/>
        <cfvo type="percent" val="67"/>
      </iconSet>
    </cfRule>
  </conditionalFormatting>
  <conditionalFormatting sqref="F12">
    <cfRule type="iconSet" priority="290">
      <iconSet iconSet="3Arrows">
        <cfvo type="percent" val="0"/>
        <cfvo type="percent" val="33"/>
        <cfvo type="percent" val="67"/>
      </iconSet>
    </cfRule>
  </conditionalFormatting>
  <conditionalFormatting sqref="H9">
    <cfRule type="dataBar" priority="288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{ADBF5746-2637-7B45-B9CD-6BD29EE2CF67}</x14:id>
        </ext>
      </extLst>
    </cfRule>
  </conditionalFormatting>
  <conditionalFormatting sqref="H9">
    <cfRule type="dataBar" priority="2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{6BAD090D-77C7-DB4C-BF13-AFB9F1A44D3E}</x14:id>
        </ext>
      </extLst>
    </cfRule>
  </conditionalFormatting>
  <conditionalFormatting sqref="H9">
    <cfRule type="dataBar" priority="287">
      <dataBar>
        <cfvo type="num" val="0"/>
        <cfvo type="num" val="40"/>
        <color rgb="FF638EC6"/>
      </dataBar>
      <extLst>
        <ext xmlns:x14="http://schemas.microsoft.com/office/spreadsheetml/2009/9/main" uri="{B025F937-C7B1-47D3-B67F-A62EFF666E3E}">
          <x14:id>{035BB66F-6ADB-E848-995D-2E659691412E}</x14:id>
        </ext>
      </extLst>
    </cfRule>
  </conditionalFormatting>
  <conditionalFormatting sqref="F9">
    <cfRule type="iconSet" priority="286">
      <iconSet iconSet="3Arrows">
        <cfvo type="percent" val="0"/>
        <cfvo type="percent" val="33"/>
        <cfvo type="percent" val="67"/>
      </iconSet>
    </cfRule>
  </conditionalFormatting>
  <conditionalFormatting sqref="F10">
    <cfRule type="iconSet" priority="285">
      <iconSet iconSet="3Arrows">
        <cfvo type="percent" val="0"/>
        <cfvo type="percent" val="33"/>
        <cfvo type="percent" val="67"/>
      </iconSet>
    </cfRule>
  </conditionalFormatting>
  <conditionalFormatting sqref="F13">
    <cfRule type="iconSet" priority="284">
      <iconSet iconSet="3Arrows">
        <cfvo type="percent" val="0"/>
        <cfvo type="percent" val="33"/>
        <cfvo type="percent" val="67"/>
      </iconSet>
    </cfRule>
  </conditionalFormatting>
  <conditionalFormatting sqref="H12">
    <cfRule type="dataBar" priority="282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{2F05CC90-F336-0942-82C2-51243581FA11}</x14:id>
        </ext>
      </extLst>
    </cfRule>
  </conditionalFormatting>
  <conditionalFormatting sqref="H12">
    <cfRule type="dataBar" priority="28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{C79001B9-794E-1D43-AF5B-4D3198F444E1}</x14:id>
        </ext>
      </extLst>
    </cfRule>
  </conditionalFormatting>
  <conditionalFormatting sqref="H12">
    <cfRule type="dataBar" priority="281">
      <dataBar>
        <cfvo type="num" val="0"/>
        <cfvo type="num" val="40"/>
        <color rgb="FF638EC6"/>
      </dataBar>
      <extLst>
        <ext xmlns:x14="http://schemas.microsoft.com/office/spreadsheetml/2009/9/main" uri="{B025F937-C7B1-47D3-B67F-A62EFF666E3E}">
          <x14:id>{65DD6F21-42C1-4341-B612-44086D25A74F}</x14:id>
        </ext>
      </extLst>
    </cfRule>
  </conditionalFormatting>
  <conditionalFormatting sqref="F8">
    <cfRule type="iconSet" priority="280">
      <iconSet iconSet="3Arrows">
        <cfvo type="percent" val="0"/>
        <cfvo type="percent" val="33"/>
        <cfvo type="percent" val="67"/>
      </iconSet>
    </cfRule>
  </conditionalFormatting>
  <conditionalFormatting sqref="F12">
    <cfRule type="iconSet" priority="279">
      <iconSet iconSet="3Arrows">
        <cfvo type="percent" val="0"/>
        <cfvo type="percent" val="33"/>
        <cfvo type="percent" val="67"/>
      </iconSet>
    </cfRule>
  </conditionalFormatting>
  <conditionalFormatting sqref="F11">
    <cfRule type="iconSet" priority="278">
      <iconSet iconSet="3Arrows">
        <cfvo type="percent" val="0"/>
        <cfvo type="percent" val="33"/>
        <cfvo type="percent" val="67"/>
      </iconSet>
    </cfRule>
  </conditionalFormatting>
  <conditionalFormatting sqref="H8">
    <cfRule type="dataBar" priority="276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{D9283D8B-3981-4E4F-A9C7-0674DD693C2C}</x14:id>
        </ext>
      </extLst>
    </cfRule>
  </conditionalFormatting>
  <conditionalFormatting sqref="H8">
    <cfRule type="dataBar" priority="27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{E2E91939-7ADD-5D4B-B3B1-0C415F0ACABF}</x14:id>
        </ext>
      </extLst>
    </cfRule>
  </conditionalFormatting>
  <conditionalFormatting sqref="H8">
    <cfRule type="dataBar" priority="275">
      <dataBar>
        <cfvo type="num" val="0"/>
        <cfvo type="num" val="40"/>
        <color rgb="FF638EC6"/>
      </dataBar>
      <extLst>
        <ext xmlns:x14="http://schemas.microsoft.com/office/spreadsheetml/2009/9/main" uri="{B025F937-C7B1-47D3-B67F-A62EFF666E3E}">
          <x14:id>{033A69B3-8656-1B48-B001-A4B87C36503A}</x14:id>
        </ext>
      </extLst>
    </cfRule>
  </conditionalFormatting>
  <conditionalFormatting sqref="F8">
    <cfRule type="iconSet" priority="274">
      <iconSet iconSet="3Arrows">
        <cfvo type="percent" val="0"/>
        <cfvo type="percent" val="33"/>
        <cfvo type="percent" val="67"/>
      </iconSet>
    </cfRule>
  </conditionalFormatting>
  <conditionalFormatting sqref="F9">
    <cfRule type="iconSet" priority="273">
      <iconSet iconSet="3Arrows">
        <cfvo type="percent" val="0"/>
        <cfvo type="percent" val="33"/>
        <cfvo type="percent" val="67"/>
      </iconSet>
    </cfRule>
  </conditionalFormatting>
  <conditionalFormatting sqref="F12">
    <cfRule type="iconSet" priority="272">
      <iconSet iconSet="3Arrows">
        <cfvo type="percent" val="0"/>
        <cfvo type="percent" val="33"/>
        <cfvo type="percent" val="67"/>
      </iconSet>
    </cfRule>
  </conditionalFormatting>
  <conditionalFormatting sqref="F21">
    <cfRule type="iconSet" priority="271">
      <iconSet iconSet="3Arrows">
        <cfvo type="percent" val="0"/>
        <cfvo type="percent" val="33"/>
        <cfvo type="percent" val="67"/>
      </iconSet>
    </cfRule>
  </conditionalFormatting>
  <conditionalFormatting sqref="H21">
    <cfRule type="dataBar" priority="269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{D619AE38-1C17-0C46-BE03-29DFB4716BE0}</x14:id>
        </ext>
      </extLst>
    </cfRule>
  </conditionalFormatting>
  <conditionalFormatting sqref="H21">
    <cfRule type="dataBar" priority="27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{4DD04848-4E72-CC4F-B823-F5D6E1BC05E6}</x14:id>
        </ext>
      </extLst>
    </cfRule>
  </conditionalFormatting>
  <conditionalFormatting sqref="H21">
    <cfRule type="dataBar" priority="268">
      <dataBar>
        <cfvo type="num" val="0"/>
        <cfvo type="num" val="10"/>
        <color rgb="FF638EC6"/>
      </dataBar>
      <extLst>
        <ext xmlns:x14="http://schemas.microsoft.com/office/spreadsheetml/2009/9/main" uri="{B025F937-C7B1-47D3-B67F-A62EFF666E3E}">
          <x14:id>{27ADF0D5-76A2-FE4A-AE77-F7F3DAB40C64}</x14:id>
        </ext>
      </extLst>
    </cfRule>
  </conditionalFormatting>
  <conditionalFormatting sqref="B18 B20:B25">
    <cfRule type="iconSet" priority="267">
      <iconSet iconSet="3Arrows">
        <cfvo type="percent" val="0"/>
        <cfvo type="percent" val="33"/>
        <cfvo type="percent" val="67"/>
      </iconSet>
    </cfRule>
  </conditionalFormatting>
  <conditionalFormatting sqref="B22">
    <cfRule type="iconSet" priority="266">
      <iconSet iconSet="3Arrows">
        <cfvo type="percent" val="0"/>
        <cfvo type="percent" val="33"/>
        <cfvo type="percent" val="67"/>
      </iconSet>
    </cfRule>
  </conditionalFormatting>
  <conditionalFormatting sqref="B24">
    <cfRule type="iconSet" priority="265">
      <iconSet iconSet="3Arrows">
        <cfvo type="percent" val="0"/>
        <cfvo type="percent" val="33"/>
        <cfvo type="percent" val="67"/>
      </iconSet>
    </cfRule>
  </conditionalFormatting>
  <conditionalFormatting sqref="B24">
    <cfRule type="iconSet" priority="264">
      <iconSet iconSet="3Arrows">
        <cfvo type="percent" val="0"/>
        <cfvo type="percent" val="33"/>
        <cfvo type="percent" val="67"/>
      </iconSet>
    </cfRule>
  </conditionalFormatting>
  <conditionalFormatting sqref="B24:B25">
    <cfRule type="iconSet" priority="263">
      <iconSet iconSet="3Arrows">
        <cfvo type="percent" val="0"/>
        <cfvo type="percent" val="33"/>
        <cfvo type="percent" val="67"/>
      </iconSet>
    </cfRule>
  </conditionalFormatting>
  <conditionalFormatting sqref="B24">
    <cfRule type="iconSet" priority="262">
      <iconSet iconSet="3Arrows">
        <cfvo type="percent" val="0"/>
        <cfvo type="percent" val="33"/>
        <cfvo type="percent" val="67"/>
      </iconSet>
    </cfRule>
  </conditionalFormatting>
  <conditionalFormatting sqref="B24:B25">
    <cfRule type="iconSet" priority="261">
      <iconSet iconSet="3Arrows">
        <cfvo type="percent" val="0"/>
        <cfvo type="percent" val="33"/>
        <cfvo type="percent" val="67"/>
      </iconSet>
    </cfRule>
  </conditionalFormatting>
  <conditionalFormatting sqref="B24:B25">
    <cfRule type="iconSet" priority="260">
      <iconSet iconSet="3Arrows">
        <cfvo type="percent" val="0"/>
        <cfvo type="percent" val="33"/>
        <cfvo type="percent" val="67"/>
      </iconSet>
    </cfRule>
  </conditionalFormatting>
  <conditionalFormatting sqref="B23">
    <cfRule type="iconSet" priority="259">
      <iconSet iconSet="3Arrows">
        <cfvo type="percent" val="0"/>
        <cfvo type="percent" val="33"/>
        <cfvo type="percent" val="67"/>
      </iconSet>
    </cfRule>
  </conditionalFormatting>
  <conditionalFormatting sqref="B23">
    <cfRule type="iconSet" priority="258">
      <iconSet iconSet="3Arrows">
        <cfvo type="percent" val="0"/>
        <cfvo type="percent" val="33"/>
        <cfvo type="percent" val="67"/>
      </iconSet>
    </cfRule>
  </conditionalFormatting>
  <conditionalFormatting sqref="B23">
    <cfRule type="iconSet" priority="257">
      <iconSet iconSet="3Arrows">
        <cfvo type="percent" val="0"/>
        <cfvo type="percent" val="33"/>
        <cfvo type="percent" val="67"/>
      </iconSet>
    </cfRule>
  </conditionalFormatting>
  <conditionalFormatting sqref="B23">
    <cfRule type="iconSet" priority="256">
      <iconSet iconSet="3Arrows">
        <cfvo type="percent" val="0"/>
        <cfvo type="percent" val="33"/>
        <cfvo type="percent" val="67"/>
      </iconSet>
    </cfRule>
  </conditionalFormatting>
  <conditionalFormatting sqref="B19">
    <cfRule type="iconSet" priority="255">
      <iconSet iconSet="3Arrows">
        <cfvo type="percent" val="0"/>
        <cfvo type="percent" val="33"/>
        <cfvo type="percent" val="67"/>
      </iconSet>
    </cfRule>
  </conditionalFormatting>
  <conditionalFormatting sqref="B21">
    <cfRule type="iconSet" priority="254">
      <iconSet iconSet="3Arrows">
        <cfvo type="percent" val="0"/>
        <cfvo type="percent" val="33"/>
        <cfvo type="percent" val="67"/>
      </iconSet>
    </cfRule>
  </conditionalFormatting>
  <conditionalFormatting sqref="B23">
    <cfRule type="iconSet" priority="253">
      <iconSet iconSet="3Arrows">
        <cfvo type="percent" val="0"/>
        <cfvo type="percent" val="33"/>
        <cfvo type="percent" val="67"/>
      </iconSet>
    </cfRule>
  </conditionalFormatting>
  <conditionalFormatting sqref="B23">
    <cfRule type="iconSet" priority="252">
      <iconSet iconSet="3Arrows">
        <cfvo type="percent" val="0"/>
        <cfvo type="percent" val="33"/>
        <cfvo type="percent" val="67"/>
      </iconSet>
    </cfRule>
  </conditionalFormatting>
  <conditionalFormatting sqref="B23">
    <cfRule type="iconSet" priority="251">
      <iconSet iconSet="3Arrows">
        <cfvo type="percent" val="0"/>
        <cfvo type="percent" val="33"/>
        <cfvo type="percent" val="67"/>
      </iconSet>
    </cfRule>
  </conditionalFormatting>
  <conditionalFormatting sqref="B22">
    <cfRule type="iconSet" priority="250">
      <iconSet iconSet="3Arrows">
        <cfvo type="percent" val="0"/>
        <cfvo type="percent" val="33"/>
        <cfvo type="percent" val="67"/>
      </iconSet>
    </cfRule>
  </conditionalFormatting>
  <conditionalFormatting sqref="B22">
    <cfRule type="iconSet" priority="249">
      <iconSet iconSet="3Arrows">
        <cfvo type="percent" val="0"/>
        <cfvo type="percent" val="33"/>
        <cfvo type="percent" val="67"/>
      </iconSet>
    </cfRule>
  </conditionalFormatting>
  <conditionalFormatting sqref="B22">
    <cfRule type="iconSet" priority="248">
      <iconSet iconSet="3Arrows">
        <cfvo type="percent" val="0"/>
        <cfvo type="percent" val="33"/>
        <cfvo type="percent" val="67"/>
      </iconSet>
    </cfRule>
  </conditionalFormatting>
  <conditionalFormatting sqref="B22">
    <cfRule type="iconSet" priority="247">
      <iconSet iconSet="3Arrows">
        <cfvo type="percent" val="0"/>
        <cfvo type="percent" val="33"/>
        <cfvo type="percent" val="67"/>
      </iconSet>
    </cfRule>
  </conditionalFormatting>
  <conditionalFormatting sqref="B24">
    <cfRule type="iconSet" priority="246">
      <iconSet iconSet="3Arrows">
        <cfvo type="percent" val="0"/>
        <cfvo type="percent" val="33"/>
        <cfvo type="percent" val="67"/>
      </iconSet>
    </cfRule>
  </conditionalFormatting>
  <conditionalFormatting sqref="B24">
    <cfRule type="iconSet" priority="245">
      <iconSet iconSet="3Arrows">
        <cfvo type="percent" val="0"/>
        <cfvo type="percent" val="33"/>
        <cfvo type="percent" val="67"/>
      </iconSet>
    </cfRule>
  </conditionalFormatting>
  <conditionalFormatting sqref="B24">
    <cfRule type="iconSet" priority="244">
      <iconSet iconSet="3Arrows">
        <cfvo type="percent" val="0"/>
        <cfvo type="percent" val="33"/>
        <cfvo type="percent" val="67"/>
      </iconSet>
    </cfRule>
  </conditionalFormatting>
  <conditionalFormatting sqref="B24">
    <cfRule type="iconSet" priority="243">
      <iconSet iconSet="3Arrows">
        <cfvo type="percent" val="0"/>
        <cfvo type="percent" val="33"/>
        <cfvo type="percent" val="67"/>
      </iconSet>
    </cfRule>
  </conditionalFormatting>
  <conditionalFormatting sqref="B24">
    <cfRule type="iconSet" priority="242">
      <iconSet iconSet="3Arrows">
        <cfvo type="percent" val="0"/>
        <cfvo type="percent" val="33"/>
        <cfvo type="percent" val="67"/>
      </iconSet>
    </cfRule>
  </conditionalFormatting>
  <conditionalFormatting sqref="B24">
    <cfRule type="iconSet" priority="241">
      <iconSet iconSet="3Arrows">
        <cfvo type="percent" val="0"/>
        <cfvo type="percent" val="33"/>
        <cfvo type="percent" val="67"/>
      </iconSet>
    </cfRule>
  </conditionalFormatting>
  <conditionalFormatting sqref="B24">
    <cfRule type="iconSet" priority="240">
      <iconSet iconSet="3Arrows">
        <cfvo type="percent" val="0"/>
        <cfvo type="percent" val="33"/>
        <cfvo type="percent" val="67"/>
      </iconSet>
    </cfRule>
  </conditionalFormatting>
  <conditionalFormatting sqref="B26">
    <cfRule type="iconSet" priority="239">
      <iconSet iconSet="3Arrows">
        <cfvo type="percent" val="0"/>
        <cfvo type="percent" val="33"/>
        <cfvo type="percent" val="67"/>
      </iconSet>
    </cfRule>
  </conditionalFormatting>
  <conditionalFormatting sqref="B26">
    <cfRule type="iconSet" priority="238">
      <iconSet iconSet="3Arrows">
        <cfvo type="percent" val="0"/>
        <cfvo type="percent" val="33"/>
        <cfvo type="percent" val="67"/>
      </iconSet>
    </cfRule>
  </conditionalFormatting>
  <conditionalFormatting sqref="B26">
    <cfRule type="iconSet" priority="237">
      <iconSet iconSet="3Arrows">
        <cfvo type="percent" val="0"/>
        <cfvo type="percent" val="33"/>
        <cfvo type="percent" val="67"/>
      </iconSet>
    </cfRule>
  </conditionalFormatting>
  <conditionalFormatting sqref="B26">
    <cfRule type="iconSet" priority="236">
      <iconSet iconSet="3Arrows">
        <cfvo type="percent" val="0"/>
        <cfvo type="percent" val="33"/>
        <cfvo type="percent" val="67"/>
      </iconSet>
    </cfRule>
  </conditionalFormatting>
  <conditionalFormatting sqref="B26">
    <cfRule type="iconSet" priority="235">
      <iconSet iconSet="3Arrows">
        <cfvo type="percent" val="0"/>
        <cfvo type="percent" val="33"/>
        <cfvo type="percent" val="67"/>
      </iconSet>
    </cfRule>
  </conditionalFormatting>
  <conditionalFormatting sqref="B27">
    <cfRule type="iconSet" priority="234">
      <iconSet iconSet="3Arrows">
        <cfvo type="percent" val="0"/>
        <cfvo type="percent" val="33"/>
        <cfvo type="percent" val="67"/>
      </iconSet>
    </cfRule>
  </conditionalFormatting>
  <conditionalFormatting sqref="B27">
    <cfRule type="iconSet" priority="233">
      <iconSet iconSet="3Arrows">
        <cfvo type="percent" val="0"/>
        <cfvo type="percent" val="33"/>
        <cfvo type="percent" val="67"/>
      </iconSet>
    </cfRule>
  </conditionalFormatting>
  <conditionalFormatting sqref="D5:D12">
    <cfRule type="dataBar" priority="2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{C146DAA8-9DF5-194B-98A6-17727F9C5D58}</x14:id>
        </ext>
      </extLst>
    </cfRule>
  </conditionalFormatting>
  <conditionalFormatting sqref="D5:D12">
    <cfRule type="dataBar" priority="221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{814498B3-A1F7-9A44-B09B-5A72293EBAC4}</x14:id>
        </ext>
      </extLst>
    </cfRule>
  </conditionalFormatting>
  <conditionalFormatting sqref="D10">
    <cfRule type="dataBar" priority="2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{1485BA1B-07FB-984E-AC46-100A8BA56661}</x14:id>
        </ext>
      </extLst>
    </cfRule>
  </conditionalFormatting>
  <conditionalFormatting sqref="D10">
    <cfRule type="dataBar" priority="219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{8BE32F13-86F8-0E43-B1BA-B5D1B2CCD95F}</x14:id>
        </ext>
      </extLst>
    </cfRule>
  </conditionalFormatting>
  <conditionalFormatting sqref="D5:D12">
    <cfRule type="dataBar" priority="217">
      <dataBar>
        <cfvo type="num" val="10"/>
        <cfvo type="num" val="1"/>
        <color rgb="FF638EC6"/>
      </dataBar>
      <extLst>
        <ext xmlns:x14="http://schemas.microsoft.com/office/spreadsheetml/2009/9/main" uri="{B025F937-C7B1-47D3-B67F-A62EFF666E3E}">
          <x14:id>{516090DA-B5F5-004B-A349-F39555E8F444}</x14:id>
        </ext>
      </extLst>
    </cfRule>
    <cfRule type="dataBar" priority="21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{4F3D66E1-6786-B046-8703-70D24453B2B7}</x14:id>
        </ext>
      </extLst>
    </cfRule>
  </conditionalFormatting>
  <conditionalFormatting sqref="D5:D12">
    <cfRule type="dataBar" priority="214">
      <dataBar>
        <cfvo type="num" val="0"/>
        <cfvo type="num" val="10"/>
        <color rgb="FF638EC6"/>
      </dataBar>
      <extLst>
        <ext xmlns:x14="http://schemas.microsoft.com/office/spreadsheetml/2009/9/main" uri="{B025F937-C7B1-47D3-B67F-A62EFF666E3E}">
          <x14:id>{35273BB7-8936-B84E-A083-40793AC61F4C}</x14:id>
        </ext>
      </extLst>
    </cfRule>
    <cfRule type="dataBar" priority="215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{7584B96A-F975-DD4D-B66A-57C6B027AFA6}</x14:id>
        </ext>
      </extLst>
    </cfRule>
    <cfRule type="dataBar" priority="2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{34152BC4-8A26-9847-A5AA-029EAE68D3E1}</x14:id>
        </ext>
      </extLst>
    </cfRule>
  </conditionalFormatting>
  <conditionalFormatting sqref="D9">
    <cfRule type="dataBar" priority="2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{192D729F-0079-ED46-B1BA-00CDF509AFC7}</x14:id>
        </ext>
      </extLst>
    </cfRule>
  </conditionalFormatting>
  <conditionalFormatting sqref="D9">
    <cfRule type="dataBar" priority="212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{A953805E-BBEB-0F44-B359-32AB2BD24096}</x14:id>
        </ext>
      </extLst>
    </cfRule>
  </conditionalFormatting>
  <conditionalFormatting sqref="D12">
    <cfRule type="dataBar" priority="2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{34390F68-6209-AA42-A7DE-FCD2B9E7EF47}</x14:id>
        </ext>
      </extLst>
    </cfRule>
  </conditionalFormatting>
  <conditionalFormatting sqref="D12">
    <cfRule type="dataBar" priority="210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{53AF69C4-669F-4D4C-BC18-4BA62B2F4104}</x14:id>
        </ext>
      </extLst>
    </cfRule>
  </conditionalFormatting>
  <conditionalFormatting sqref="D13">
    <cfRule type="dataBar" priority="20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{7ACAA506-890A-2A48-8B7E-981450CDD8AB}</x14:id>
        </ext>
      </extLst>
    </cfRule>
  </conditionalFormatting>
  <conditionalFormatting sqref="D13">
    <cfRule type="dataBar" priority="208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{5BC7C0DB-4BAC-B44C-83D9-4DD772FC43CB}</x14:id>
        </ext>
      </extLst>
    </cfRule>
  </conditionalFormatting>
  <conditionalFormatting sqref="D13">
    <cfRule type="dataBar" priority="20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{1B3AFA9A-C6A4-EC44-B7D0-7363972F0674}</x14:id>
        </ext>
      </extLst>
    </cfRule>
  </conditionalFormatting>
  <conditionalFormatting sqref="D13">
    <cfRule type="dataBar" priority="206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{672B2C6D-A3AC-D244-9D2D-01F959A00FBA}</x14:id>
        </ext>
      </extLst>
    </cfRule>
  </conditionalFormatting>
  <conditionalFormatting sqref="D13">
    <cfRule type="dataBar" priority="204">
      <dataBar>
        <cfvo type="num" val="10"/>
        <cfvo type="num" val="1"/>
        <color rgb="FF638EC6"/>
      </dataBar>
      <extLst>
        <ext xmlns:x14="http://schemas.microsoft.com/office/spreadsheetml/2009/9/main" uri="{B025F937-C7B1-47D3-B67F-A62EFF666E3E}">
          <x14:id>{8A6A1B32-C06D-3E41-9101-F02438F63214}</x14:id>
        </ext>
      </extLst>
    </cfRule>
    <cfRule type="dataBar" priority="20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{5F7E551A-31B2-014F-BC6C-EF123E3950A0}</x14:id>
        </ext>
      </extLst>
    </cfRule>
  </conditionalFormatting>
  <conditionalFormatting sqref="D13">
    <cfRule type="dataBar" priority="201">
      <dataBar>
        <cfvo type="num" val="0"/>
        <cfvo type="num" val="10"/>
        <color rgb="FF638EC6"/>
      </dataBar>
      <extLst>
        <ext xmlns:x14="http://schemas.microsoft.com/office/spreadsheetml/2009/9/main" uri="{B025F937-C7B1-47D3-B67F-A62EFF666E3E}">
          <x14:id>{EC532CAA-AA38-9741-A03F-2441ED2CD7A7}</x14:id>
        </ext>
      </extLst>
    </cfRule>
    <cfRule type="dataBar" priority="202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{2F9B47F3-7220-6D41-A527-554174C659EC}</x14:id>
        </ext>
      </extLst>
    </cfRule>
    <cfRule type="dataBar" priority="20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{6A4BAE1E-B6BF-354D-A4F3-F0314F3475D8}</x14:id>
        </ext>
      </extLst>
    </cfRule>
  </conditionalFormatting>
  <conditionalFormatting sqref="D14">
    <cfRule type="dataBar" priority="20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{24C32E43-0049-174E-BB53-A3BBEB22706B}</x14:id>
        </ext>
      </extLst>
    </cfRule>
  </conditionalFormatting>
  <conditionalFormatting sqref="D14">
    <cfRule type="dataBar" priority="199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{4A6ADAEF-82F8-724A-9863-A0ED09848CE4}</x14:id>
        </ext>
      </extLst>
    </cfRule>
  </conditionalFormatting>
  <conditionalFormatting sqref="D14">
    <cfRule type="dataBar" priority="197">
      <dataBar>
        <cfvo type="num" val="10"/>
        <cfvo type="num" val="1"/>
        <color rgb="FF638EC6"/>
      </dataBar>
      <extLst>
        <ext xmlns:x14="http://schemas.microsoft.com/office/spreadsheetml/2009/9/main" uri="{B025F937-C7B1-47D3-B67F-A62EFF666E3E}">
          <x14:id>{21706ABB-8E60-824B-B8DA-E6C58EB6058A}</x14:id>
        </ext>
      </extLst>
    </cfRule>
    <cfRule type="dataBar" priority="19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{725056B4-9096-5D43-9889-585A61F92970}</x14:id>
        </ext>
      </extLst>
    </cfRule>
  </conditionalFormatting>
  <conditionalFormatting sqref="D14">
    <cfRule type="dataBar" priority="194">
      <dataBar>
        <cfvo type="num" val="0"/>
        <cfvo type="num" val="10"/>
        <color rgb="FF638EC6"/>
      </dataBar>
      <extLst>
        <ext xmlns:x14="http://schemas.microsoft.com/office/spreadsheetml/2009/9/main" uri="{B025F937-C7B1-47D3-B67F-A62EFF666E3E}">
          <x14:id>{A9C41182-BCE7-9341-A9FF-BB4727A0EAE5}</x14:id>
        </ext>
      </extLst>
    </cfRule>
    <cfRule type="dataBar" priority="195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{B3AF4237-3C58-9D4E-9C6A-D5F122AE4631}</x14:id>
        </ext>
      </extLst>
    </cfRule>
    <cfRule type="dataBar" priority="19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{89BDEE14-D7BD-0F4F-9F15-150E7A79155E}</x14:id>
        </ext>
      </extLst>
    </cfRule>
  </conditionalFormatting>
  <conditionalFormatting sqref="D15">
    <cfRule type="dataBar" priority="192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{12813269-A6E6-1F4A-99FB-03496803A5BC}</x14:id>
        </ext>
      </extLst>
    </cfRule>
  </conditionalFormatting>
  <conditionalFormatting sqref="D15">
    <cfRule type="dataBar" priority="1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{322217E9-962A-CC4A-AE21-E1B7ADBCD042}</x14:id>
        </ext>
      </extLst>
    </cfRule>
  </conditionalFormatting>
  <conditionalFormatting sqref="D15">
    <cfRule type="dataBar" priority="189">
      <dataBar>
        <cfvo type="num" val="0"/>
        <cfvo type="num" val="10"/>
        <color rgb="FF638EC6"/>
      </dataBar>
      <extLst>
        <ext xmlns:x14="http://schemas.microsoft.com/office/spreadsheetml/2009/9/main" uri="{B025F937-C7B1-47D3-B67F-A62EFF666E3E}">
          <x14:id>{F1B4A3CD-D081-1049-80AF-84EA82D8315B}</x14:id>
        </ext>
      </extLst>
    </cfRule>
    <cfRule type="dataBar" priority="190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{D3C9C325-51FC-A84C-AA7F-E2D728C12962}</x14:id>
        </ext>
      </extLst>
    </cfRule>
    <cfRule type="dataBar" priority="19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{67785B93-9561-4145-8BB1-7718557F569D}</x14:id>
        </ext>
      </extLst>
    </cfRule>
  </conditionalFormatting>
  <conditionalFormatting sqref="D22">
    <cfRule type="dataBar" priority="163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{094110F0-424E-3D42-98C7-22E2022457B0}</x14:id>
        </ext>
      </extLst>
    </cfRule>
  </conditionalFormatting>
  <conditionalFormatting sqref="D18:D27">
    <cfRule type="dataBar" priority="18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{AEED3DCF-3696-3C4C-BCD1-F6DB262C8C05}</x14:id>
        </ext>
      </extLst>
    </cfRule>
  </conditionalFormatting>
  <conditionalFormatting sqref="D18:D27">
    <cfRule type="dataBar" priority="187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{674F4B52-6C50-A047-87AC-33B6AC058089}</x14:id>
        </ext>
      </extLst>
    </cfRule>
  </conditionalFormatting>
  <conditionalFormatting sqref="D25">
    <cfRule type="dataBar" priority="18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{5D65987D-608F-F847-A7C5-893E9471346C}</x14:id>
        </ext>
      </extLst>
    </cfRule>
  </conditionalFormatting>
  <conditionalFormatting sqref="D25">
    <cfRule type="dataBar" priority="185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{B7C00E7F-2B84-1849-8FCD-C277902BCB3B}</x14:id>
        </ext>
      </extLst>
    </cfRule>
  </conditionalFormatting>
  <conditionalFormatting sqref="D18:D27">
    <cfRule type="dataBar" priority="183">
      <dataBar>
        <cfvo type="num" val="10"/>
        <cfvo type="num" val="1"/>
        <color rgb="FF638EC6"/>
      </dataBar>
      <extLst>
        <ext xmlns:x14="http://schemas.microsoft.com/office/spreadsheetml/2009/9/main" uri="{B025F937-C7B1-47D3-B67F-A62EFF666E3E}">
          <x14:id>{424AB134-FF81-3749-BFD5-4365831DBAC3}</x14:id>
        </ext>
      </extLst>
    </cfRule>
    <cfRule type="dataBar" priority="18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{A931A1E7-A14A-3043-8994-380129DCB23B}</x14:id>
        </ext>
      </extLst>
    </cfRule>
  </conditionalFormatting>
  <conditionalFormatting sqref="D18:D27">
    <cfRule type="dataBar" priority="180">
      <dataBar>
        <cfvo type="num" val="0"/>
        <cfvo type="num" val="10"/>
        <color rgb="FF638EC6"/>
      </dataBar>
      <extLst>
        <ext xmlns:x14="http://schemas.microsoft.com/office/spreadsheetml/2009/9/main" uri="{B025F937-C7B1-47D3-B67F-A62EFF666E3E}">
          <x14:id>{EE73B27E-CC42-8C4E-843D-191DDA6347D2}</x14:id>
        </ext>
      </extLst>
    </cfRule>
    <cfRule type="dataBar" priority="181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{8D842CC8-B40C-464C-830C-D14749CEB81A}</x14:id>
        </ext>
      </extLst>
    </cfRule>
    <cfRule type="dataBar" priority="18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{CFCA3DE6-8DD0-154B-9A06-C8ABCBB0A49F}</x14:id>
        </ext>
      </extLst>
    </cfRule>
  </conditionalFormatting>
  <conditionalFormatting sqref="D24">
    <cfRule type="dataBar" priority="17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{23D6F35B-A914-4C47-93AA-F05168D46A82}</x14:id>
        </ext>
      </extLst>
    </cfRule>
  </conditionalFormatting>
  <conditionalFormatting sqref="D24">
    <cfRule type="dataBar" priority="178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{7276AD7D-29D7-8D45-80EB-DCEF0F730CD7}</x14:id>
        </ext>
      </extLst>
    </cfRule>
  </conditionalFormatting>
  <conditionalFormatting sqref="D27">
    <cfRule type="dataBar" priority="17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{66D38269-BB4E-F946-81D2-3776E670A174}</x14:id>
        </ext>
      </extLst>
    </cfRule>
  </conditionalFormatting>
  <conditionalFormatting sqref="D27">
    <cfRule type="dataBar" priority="176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{722461F2-4C79-2149-ADA7-3888AE6C3CE5}</x14:id>
        </ext>
      </extLst>
    </cfRule>
  </conditionalFormatting>
  <conditionalFormatting sqref="D28">
    <cfRule type="dataBar" priority="17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{DA4B0394-B63C-2642-812E-2686BCC106B9}</x14:id>
        </ext>
      </extLst>
    </cfRule>
  </conditionalFormatting>
  <conditionalFormatting sqref="D28">
    <cfRule type="dataBar" priority="174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{8742D1BB-65BE-A544-B6A5-49E18D22A3CB}</x14:id>
        </ext>
      </extLst>
    </cfRule>
  </conditionalFormatting>
  <conditionalFormatting sqref="D28">
    <cfRule type="dataBar" priority="17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{7F5F3D24-8359-1041-8AD9-3F1FBCC4DC9D}</x14:id>
        </ext>
      </extLst>
    </cfRule>
  </conditionalFormatting>
  <conditionalFormatting sqref="D28">
    <cfRule type="dataBar" priority="172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{0260C842-34E9-C04B-B4B3-EEA10916A79B}</x14:id>
        </ext>
      </extLst>
    </cfRule>
  </conditionalFormatting>
  <conditionalFormatting sqref="D28">
    <cfRule type="dataBar" priority="170">
      <dataBar>
        <cfvo type="num" val="10"/>
        <cfvo type="num" val="1"/>
        <color rgb="FF638EC6"/>
      </dataBar>
      <extLst>
        <ext xmlns:x14="http://schemas.microsoft.com/office/spreadsheetml/2009/9/main" uri="{B025F937-C7B1-47D3-B67F-A62EFF666E3E}">
          <x14:id>{A9A84AA1-C841-164C-9C1A-FE1815786EC0}</x14:id>
        </ext>
      </extLst>
    </cfRule>
    <cfRule type="dataBar" priority="17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{CA5BEE4A-2861-2943-80EB-D90EA38C2590}</x14:id>
        </ext>
      </extLst>
    </cfRule>
  </conditionalFormatting>
  <conditionalFormatting sqref="D28">
    <cfRule type="dataBar" priority="167">
      <dataBar>
        <cfvo type="num" val="0"/>
        <cfvo type="num" val="10"/>
        <color rgb="FF638EC6"/>
      </dataBar>
      <extLst>
        <ext xmlns:x14="http://schemas.microsoft.com/office/spreadsheetml/2009/9/main" uri="{B025F937-C7B1-47D3-B67F-A62EFF666E3E}">
          <x14:id>{DAF1172B-E316-D348-953A-795A4B2CD57D}</x14:id>
        </ext>
      </extLst>
    </cfRule>
    <cfRule type="dataBar" priority="168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{5BB5DA24-92DD-D341-8F99-6D896A2882DE}</x14:id>
        </ext>
      </extLst>
    </cfRule>
    <cfRule type="dataBar" priority="16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{3831D489-71B4-7E40-88A7-54F3E06C29CC}</x14:id>
        </ext>
      </extLst>
    </cfRule>
  </conditionalFormatting>
  <conditionalFormatting sqref="D23">
    <cfRule type="dataBar" priority="16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{0CC1F674-35A0-5146-9409-9CD76822B707}</x14:id>
        </ext>
      </extLst>
    </cfRule>
  </conditionalFormatting>
  <conditionalFormatting sqref="D23">
    <cfRule type="dataBar" priority="165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{A73D5B3B-3989-EE4F-A0E9-8815C750BF7D}</x14:id>
        </ext>
      </extLst>
    </cfRule>
  </conditionalFormatting>
  <conditionalFormatting sqref="D22">
    <cfRule type="dataBar" priority="16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{87E316C9-2835-DB49-A3DC-7F4596AC6954}</x14:id>
        </ext>
      </extLst>
    </cfRule>
  </conditionalFormatting>
  <conditionalFormatting sqref="D25">
    <cfRule type="dataBar" priority="16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{790EAA49-825F-3B41-8A89-B19D48568A1C}</x14:id>
        </ext>
      </extLst>
    </cfRule>
  </conditionalFormatting>
  <conditionalFormatting sqref="D25">
    <cfRule type="dataBar" priority="161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{6E3E3457-E85E-A047-8F5D-8962273162F4}</x14:id>
        </ext>
      </extLst>
    </cfRule>
  </conditionalFormatting>
  <conditionalFormatting sqref="D26">
    <cfRule type="dataBar" priority="16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{E1C6F86B-37B3-5D40-9E3B-8A48862E7574}</x14:id>
        </ext>
      </extLst>
    </cfRule>
  </conditionalFormatting>
  <conditionalFormatting sqref="D26">
    <cfRule type="dataBar" priority="159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{16B8B675-9F81-8542-8529-9C20A94906A7}</x14:id>
        </ext>
      </extLst>
    </cfRule>
  </conditionalFormatting>
  <conditionalFormatting sqref="D26">
    <cfRule type="dataBar" priority="15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{C14284C1-237C-5B41-B49B-E6E98CD3BCFA}</x14:id>
        </ext>
      </extLst>
    </cfRule>
  </conditionalFormatting>
  <conditionalFormatting sqref="D26">
    <cfRule type="dataBar" priority="157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{19513811-1527-5F46-9B5C-0E59D8AEA586}</x14:id>
        </ext>
      </extLst>
    </cfRule>
  </conditionalFormatting>
  <conditionalFormatting sqref="D26">
    <cfRule type="dataBar" priority="155">
      <dataBar>
        <cfvo type="num" val="10"/>
        <cfvo type="num" val="1"/>
        <color rgb="FF638EC6"/>
      </dataBar>
      <extLst>
        <ext xmlns:x14="http://schemas.microsoft.com/office/spreadsheetml/2009/9/main" uri="{B025F937-C7B1-47D3-B67F-A62EFF666E3E}">
          <x14:id>{4DE84D80-D018-C44F-B6E4-578CEFDED522}</x14:id>
        </ext>
      </extLst>
    </cfRule>
    <cfRule type="dataBar" priority="15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{57B82D53-3AEA-8D46-B1AD-44E350FEA086}</x14:id>
        </ext>
      </extLst>
    </cfRule>
  </conditionalFormatting>
  <conditionalFormatting sqref="D26">
    <cfRule type="dataBar" priority="152">
      <dataBar>
        <cfvo type="num" val="0"/>
        <cfvo type="num" val="10"/>
        <color rgb="FF638EC6"/>
      </dataBar>
      <extLst>
        <ext xmlns:x14="http://schemas.microsoft.com/office/spreadsheetml/2009/9/main" uri="{B025F937-C7B1-47D3-B67F-A62EFF666E3E}">
          <x14:id>{936FAF95-DB23-5B4D-B5D5-BE42FE223E21}</x14:id>
        </ext>
      </extLst>
    </cfRule>
    <cfRule type="dataBar" priority="153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{9CFD388B-FAE6-DB41-997E-A4490141D116}</x14:id>
        </ext>
      </extLst>
    </cfRule>
    <cfRule type="dataBar" priority="1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{1FCAC0C1-B18E-9545-8100-8ABC40B2818A}</x14:id>
        </ext>
      </extLst>
    </cfRule>
  </conditionalFormatting>
  <conditionalFormatting sqref="D27">
    <cfRule type="dataBar" priority="1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{70D59B63-7BBA-5346-93E5-E8ACA0153327}</x14:id>
        </ext>
      </extLst>
    </cfRule>
  </conditionalFormatting>
  <conditionalFormatting sqref="D27">
    <cfRule type="dataBar" priority="150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{3B1B6338-D800-1D4B-8F3E-EEBBBE729DF7}</x14:id>
        </ext>
      </extLst>
    </cfRule>
  </conditionalFormatting>
  <conditionalFormatting sqref="D27">
    <cfRule type="dataBar" priority="148">
      <dataBar>
        <cfvo type="num" val="10"/>
        <cfvo type="num" val="1"/>
        <color rgb="FF638EC6"/>
      </dataBar>
      <extLst>
        <ext xmlns:x14="http://schemas.microsoft.com/office/spreadsheetml/2009/9/main" uri="{B025F937-C7B1-47D3-B67F-A62EFF666E3E}">
          <x14:id>{6734F330-725D-6240-B6F6-20DAE4572A98}</x14:id>
        </ext>
      </extLst>
    </cfRule>
    <cfRule type="dataBar" priority="14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{0C72C021-CA5E-4C42-80E0-E01CD717EEAB}</x14:id>
        </ext>
      </extLst>
    </cfRule>
  </conditionalFormatting>
  <conditionalFormatting sqref="D27">
    <cfRule type="dataBar" priority="145">
      <dataBar>
        <cfvo type="num" val="0"/>
        <cfvo type="num" val="10"/>
        <color rgb="FF638EC6"/>
      </dataBar>
      <extLst>
        <ext xmlns:x14="http://schemas.microsoft.com/office/spreadsheetml/2009/9/main" uri="{B025F937-C7B1-47D3-B67F-A62EFF666E3E}">
          <x14:id>{6AB208E1-EEAB-7B40-A388-0808E8B69C70}</x14:id>
        </ext>
      </extLst>
    </cfRule>
    <cfRule type="dataBar" priority="146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{51D3FDD0-AB5A-7F4B-B8EC-6903C4420770}</x14:id>
        </ext>
      </extLst>
    </cfRule>
    <cfRule type="dataBar" priority="14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{06D76394-E3E5-B247-90D9-DB878B189187}</x14:id>
        </ext>
      </extLst>
    </cfRule>
  </conditionalFormatting>
  <conditionalFormatting sqref="D28">
    <cfRule type="dataBar" priority="144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{276EE888-02D8-AC4F-8264-9B62C6299723}</x14:id>
        </ext>
      </extLst>
    </cfRule>
  </conditionalFormatting>
  <conditionalFormatting sqref="D28">
    <cfRule type="dataBar" priority="1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{A9C83477-01B5-6A47-9EDC-15C050841442}</x14:id>
        </ext>
      </extLst>
    </cfRule>
  </conditionalFormatting>
  <conditionalFormatting sqref="D28">
    <cfRule type="dataBar" priority="142">
      <dataBar>
        <cfvo type="num" val="0"/>
        <cfvo type="num" val="10"/>
        <color rgb="FF638EC6"/>
      </dataBar>
      <extLst>
        <ext xmlns:x14="http://schemas.microsoft.com/office/spreadsheetml/2009/9/main" uri="{B025F937-C7B1-47D3-B67F-A62EFF666E3E}">
          <x14:id>{DB988B05-8B8C-694B-BB28-4CC84979CCBB}</x14:id>
        </ext>
      </extLst>
    </cfRule>
  </conditionalFormatting>
  <conditionalFormatting sqref="D30:D36">
    <cfRule type="dataBar" priority="1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{D548DB96-C81F-FB4E-A468-2470F138E21A}</x14:id>
        </ext>
      </extLst>
    </cfRule>
  </conditionalFormatting>
  <conditionalFormatting sqref="D30:D36">
    <cfRule type="dataBar" priority="139">
      <dataBar>
        <cfvo type="num" val="0"/>
        <cfvo type="num" val="10"/>
        <color rgb="FF638EC6"/>
      </dataBar>
      <extLst>
        <ext xmlns:x14="http://schemas.microsoft.com/office/spreadsheetml/2009/9/main" uri="{B025F937-C7B1-47D3-B67F-A62EFF666E3E}">
          <x14:id>{67E8D515-0B97-BD42-8F29-2C6D3055F929}</x14:id>
        </ext>
      </extLst>
    </cfRule>
    <cfRule type="dataBar" priority="140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{5145CA44-EB8B-F248-BC46-18F68878654C}</x14:id>
        </ext>
      </extLst>
    </cfRule>
  </conditionalFormatting>
  <conditionalFormatting sqref="D30">
    <cfRule type="dataBar" priority="138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{938C862D-0166-0540-9C13-445C68DC2105}</x14:id>
        </ext>
      </extLst>
    </cfRule>
  </conditionalFormatting>
  <conditionalFormatting sqref="D30">
    <cfRule type="dataBar" priority="1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{573068B5-A938-114A-AD23-169B1B0C0F2D}</x14:id>
        </ext>
      </extLst>
    </cfRule>
  </conditionalFormatting>
  <conditionalFormatting sqref="D30">
    <cfRule type="dataBar" priority="136">
      <dataBar>
        <cfvo type="num" val="0"/>
        <cfvo type="num" val="10"/>
        <color rgb="FF638EC6"/>
      </dataBar>
      <extLst>
        <ext xmlns:x14="http://schemas.microsoft.com/office/spreadsheetml/2009/9/main" uri="{B025F937-C7B1-47D3-B67F-A62EFF666E3E}">
          <x14:id>{62E97A00-A4E9-D04D-9192-91435231CDDE}</x14:id>
        </ext>
      </extLst>
    </cfRule>
  </conditionalFormatting>
  <conditionalFormatting sqref="D31:D32">
    <cfRule type="dataBar" priority="1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{B72F743B-4094-8A4E-9BBD-ECB7BF30D6CF}</x14:id>
        </ext>
      </extLst>
    </cfRule>
  </conditionalFormatting>
  <conditionalFormatting sqref="D31:D32">
    <cfRule type="dataBar" priority="134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{765E0446-C04E-6842-87F9-39FEE482BF11}</x14:id>
        </ext>
      </extLst>
    </cfRule>
  </conditionalFormatting>
  <conditionalFormatting sqref="D31:D32">
    <cfRule type="dataBar" priority="131">
      <dataBar>
        <cfvo type="num" val="0"/>
        <cfvo type="num" val="10"/>
        <color rgb="FF638EC6"/>
      </dataBar>
      <extLst>
        <ext xmlns:x14="http://schemas.microsoft.com/office/spreadsheetml/2009/9/main" uri="{B025F937-C7B1-47D3-B67F-A62EFF666E3E}">
          <x14:id>{A83204CE-862E-3D4D-9326-C7FB3A4DB9DD}</x14:id>
        </ext>
      </extLst>
    </cfRule>
    <cfRule type="dataBar" priority="132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{409D8778-4005-A446-9CE9-767652879BC1}</x14:id>
        </ext>
      </extLst>
    </cfRule>
    <cfRule type="dataBar" priority="1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{0A2E273D-82D6-5446-B22B-514C98DBCD31}</x14:id>
        </ext>
      </extLst>
    </cfRule>
  </conditionalFormatting>
  <conditionalFormatting sqref="D36">
    <cfRule type="dataBar" priority="1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{B4101A95-7C06-0548-8884-C7DCD6702E3E}</x14:id>
        </ext>
      </extLst>
    </cfRule>
  </conditionalFormatting>
  <conditionalFormatting sqref="D38:D44">
    <cfRule type="dataBar" priority="128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{321DEE5B-6C66-0047-BE8C-58AED8ED17BE}</x14:id>
        </ext>
      </extLst>
    </cfRule>
  </conditionalFormatting>
  <conditionalFormatting sqref="D38:D39">
    <cfRule type="dataBar" priority="1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{BE2C8FBE-7210-854F-A3D9-092A4D2C13F9}</x14:id>
        </ext>
      </extLst>
    </cfRule>
  </conditionalFormatting>
  <conditionalFormatting sqref="D40">
    <cfRule type="dataBar" priority="1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{3E0CCBC5-5B02-5141-9FA5-C375338839B1}</x14:id>
        </ext>
      </extLst>
    </cfRule>
  </conditionalFormatting>
  <conditionalFormatting sqref="D38:D40">
    <cfRule type="dataBar" priority="124">
      <dataBar>
        <cfvo type="num" val="0"/>
        <cfvo type="num" val="10"/>
        <color rgb="FF638EC6"/>
      </dataBar>
      <extLst>
        <ext xmlns:x14="http://schemas.microsoft.com/office/spreadsheetml/2009/9/main" uri="{B025F937-C7B1-47D3-B67F-A62EFF666E3E}">
          <x14:id>{E5970200-EC49-344A-870B-041679EC9321}</x14:id>
        </ext>
      </extLst>
    </cfRule>
    <cfRule type="dataBar" priority="125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{79C28872-977D-5F42-854A-13D6860149FF}</x14:id>
        </ext>
      </extLst>
    </cfRule>
  </conditionalFormatting>
  <conditionalFormatting sqref="D38:D44">
    <cfRule type="dataBar" priority="1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{43A6E92B-91C7-E94A-9C9E-E1A8CE19E8FC}</x14:id>
        </ext>
      </extLst>
    </cfRule>
  </conditionalFormatting>
  <conditionalFormatting sqref="D38:D44">
    <cfRule type="dataBar" priority="123">
      <dataBar>
        <cfvo type="num" val="0"/>
        <cfvo type="num" val="10"/>
        <color rgb="FF638EC6"/>
      </dataBar>
      <extLst>
        <ext xmlns:x14="http://schemas.microsoft.com/office/spreadsheetml/2009/9/main" uri="{B025F937-C7B1-47D3-B67F-A62EFF666E3E}">
          <x14:id>{9CE0CA16-1A5D-3B4E-87D9-C4F1F92B0152}</x14:id>
        </ext>
      </extLst>
    </cfRule>
  </conditionalFormatting>
  <conditionalFormatting sqref="D42">
    <cfRule type="dataBar" priority="121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{96D24325-3FE9-5E43-9F97-4665643C0E77}</x14:id>
        </ext>
      </extLst>
    </cfRule>
  </conditionalFormatting>
  <conditionalFormatting sqref="D42">
    <cfRule type="dataBar" priority="1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{25C6AED5-8D16-1042-B190-4639E1062CF9}</x14:id>
        </ext>
      </extLst>
    </cfRule>
  </conditionalFormatting>
  <conditionalFormatting sqref="D42">
    <cfRule type="dataBar" priority="119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{218B881A-BD90-A04E-B822-677BF13493B0}</x14:id>
        </ext>
      </extLst>
    </cfRule>
  </conditionalFormatting>
  <conditionalFormatting sqref="D42">
    <cfRule type="dataBar" priority="1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{C3F0FED0-5DF5-894B-B33C-7C61DCF1565C}</x14:id>
        </ext>
      </extLst>
    </cfRule>
  </conditionalFormatting>
  <conditionalFormatting sqref="D44">
    <cfRule type="dataBar" priority="1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{70BA04CD-7575-E84B-B549-ED18E20AD3FE}</x14:id>
        </ext>
      </extLst>
    </cfRule>
  </conditionalFormatting>
  <conditionalFormatting sqref="D41">
    <cfRule type="dataBar" priority="1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{3E8FAE21-7553-DB4C-9313-21C619C6F6EA}</x14:id>
        </ext>
      </extLst>
    </cfRule>
  </conditionalFormatting>
  <conditionalFormatting sqref="D41">
    <cfRule type="dataBar" priority="1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{61364D00-C010-CE4E-B4FA-57D879980926}</x14:id>
        </ext>
      </extLst>
    </cfRule>
  </conditionalFormatting>
  <conditionalFormatting sqref="D41">
    <cfRule type="dataBar" priority="115">
      <dataBar>
        <cfvo type="num" val="0"/>
        <cfvo type="num" val="10"/>
        <color rgb="FF638EC6"/>
      </dataBar>
      <extLst>
        <ext xmlns:x14="http://schemas.microsoft.com/office/spreadsheetml/2009/9/main" uri="{B025F937-C7B1-47D3-B67F-A62EFF666E3E}">
          <x14:id>{998D0424-432A-2E41-9EF6-0B052DC1CA96}</x14:id>
        </ext>
      </extLst>
    </cfRule>
  </conditionalFormatting>
  <conditionalFormatting sqref="D46:D52">
    <cfRule type="dataBar" priority="112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{EA43E450-0B51-894D-AA34-D8936C82A340}</x14:id>
        </ext>
      </extLst>
    </cfRule>
  </conditionalFormatting>
  <conditionalFormatting sqref="D49">
    <cfRule type="dataBar" priority="1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{E1668D6E-CD96-2442-9C52-373A0A7B5CCE}</x14:id>
        </ext>
      </extLst>
    </cfRule>
  </conditionalFormatting>
  <conditionalFormatting sqref="D46:D52">
    <cfRule type="dataBar" priority="1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{710A17A2-C21A-4E45-A21E-5F23A25D69AE}</x14:id>
        </ext>
      </extLst>
    </cfRule>
  </conditionalFormatting>
  <conditionalFormatting sqref="D46:D48">
    <cfRule type="dataBar" priority="1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{A056C3C0-403E-F24E-BEED-0B57FEDEEC33}</x14:id>
        </ext>
      </extLst>
    </cfRule>
  </conditionalFormatting>
  <conditionalFormatting sqref="D46:D49">
    <cfRule type="dataBar" priority="110">
      <dataBar>
        <cfvo type="num" val="0"/>
        <cfvo type="num" val="10"/>
        <color rgb="FF638EC6"/>
      </dataBar>
      <extLst>
        <ext xmlns:x14="http://schemas.microsoft.com/office/spreadsheetml/2009/9/main" uri="{B025F937-C7B1-47D3-B67F-A62EFF666E3E}">
          <x14:id>{AA5A92F0-D792-684F-A895-39B640A291F3}</x14:id>
        </ext>
      </extLst>
    </cfRule>
  </conditionalFormatting>
  <conditionalFormatting sqref="D46:D52">
    <cfRule type="dataBar" priority="109">
      <dataBar>
        <cfvo type="num" val="0"/>
        <cfvo type="num" val="10"/>
        <color rgb="FF638EC6"/>
      </dataBar>
      <extLst>
        <ext xmlns:x14="http://schemas.microsoft.com/office/spreadsheetml/2009/9/main" uri="{B025F937-C7B1-47D3-B67F-A62EFF666E3E}">
          <x14:id>{84D84D8F-A4FC-5742-9A61-A268EEEA425C}</x14:id>
        </ext>
      </extLst>
    </cfRule>
  </conditionalFormatting>
  <conditionalFormatting sqref="D52">
    <cfRule type="dataBar" priority="10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{2B1F67F0-6A44-2245-A5BD-358EF94F6EC2}</x14:id>
        </ext>
      </extLst>
    </cfRule>
  </conditionalFormatting>
  <conditionalFormatting sqref="D48">
    <cfRule type="dataBar" priority="10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{5745C3DA-28A2-0345-9F58-13DBBF8BDF5B}</x14:id>
        </ext>
      </extLst>
    </cfRule>
  </conditionalFormatting>
  <conditionalFormatting sqref="D51">
    <cfRule type="dataBar" priority="10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{5F0FD716-9E37-6B4F-93CA-CC33B9F732BD}</x14:id>
        </ext>
      </extLst>
    </cfRule>
  </conditionalFormatting>
  <conditionalFormatting sqref="D48">
    <cfRule type="dataBar" priority="10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{A1DAA5DD-DC9B-C944-9C2E-1FB70E819D96}</x14:id>
        </ext>
      </extLst>
    </cfRule>
  </conditionalFormatting>
  <conditionalFormatting sqref="D48">
    <cfRule type="dataBar" priority="103">
      <dataBar>
        <cfvo type="num" val="0"/>
        <cfvo type="num" val="10"/>
        <color rgb="FF638EC6"/>
      </dataBar>
      <extLst>
        <ext xmlns:x14="http://schemas.microsoft.com/office/spreadsheetml/2009/9/main" uri="{B025F937-C7B1-47D3-B67F-A62EFF666E3E}">
          <x14:id>{1A26EE2C-DE1B-0945-9E46-369B9FD5D699}</x14:id>
        </ext>
      </extLst>
    </cfRule>
    <cfRule type="dataBar" priority="104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{F79CA7E0-AE0B-7047-BA13-3FB39E4F23F2}</x14:id>
        </ext>
      </extLst>
    </cfRule>
  </conditionalFormatting>
  <conditionalFormatting sqref="F69:F70">
    <cfRule type="iconSet" priority="102">
      <iconSet iconSet="3Arrows">
        <cfvo type="percent" val="0"/>
        <cfvo type="percent" val="33"/>
        <cfvo type="percent" val="67"/>
      </iconSet>
    </cfRule>
  </conditionalFormatting>
  <conditionalFormatting sqref="F71">
    <cfRule type="iconSet" priority="101">
      <iconSet iconSet="3Arrows">
        <cfvo type="percent" val="0"/>
        <cfvo type="percent" val="33"/>
        <cfvo type="percent" val="67"/>
      </iconSet>
    </cfRule>
  </conditionalFormatting>
  <conditionalFormatting sqref="F73">
    <cfRule type="iconSet" priority="100">
      <iconSet iconSet="3Arrows">
        <cfvo type="percent" val="0"/>
        <cfvo type="percent" val="33"/>
        <cfvo type="percent" val="67"/>
      </iconSet>
    </cfRule>
  </conditionalFormatting>
  <conditionalFormatting sqref="H65:H69 H72">
    <cfRule type="dataBar" priority="92">
      <dataBar>
        <cfvo type="percent" val="0"/>
        <cfvo type="percent" val="100"/>
        <color rgb="FF638EC6"/>
      </dataBar>
      <extLst>
        <ext xmlns:x14="http://schemas.microsoft.com/office/spreadsheetml/2009/9/main" uri="{B025F937-C7B1-47D3-B67F-A62EFF666E3E}">
          <x14:id>{20E77BF2-3E99-1E4A-AACA-393FE18E7CC5}</x14:id>
        </ext>
      </extLst>
    </cfRule>
    <cfRule type="dataBar" priority="93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{9E79297B-E2A5-944C-9933-982F86DD3D5E}</x14:id>
        </ext>
      </extLst>
    </cfRule>
  </conditionalFormatting>
  <conditionalFormatting sqref="H65:H69 H72">
    <cfRule type="dataBar" priority="9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{F41AE127-0B37-1244-8166-F433D6293C6E}</x14:id>
        </ext>
      </extLst>
    </cfRule>
  </conditionalFormatting>
  <conditionalFormatting sqref="H65:H69 H72">
    <cfRule type="dataBar" priority="95">
      <dataBar>
        <cfvo type="num" val="10"/>
        <cfvo type="num" val="1"/>
        <color rgb="FF638EC6"/>
      </dataBar>
      <extLst>
        <ext xmlns:x14="http://schemas.microsoft.com/office/spreadsheetml/2009/9/main" uri="{B025F937-C7B1-47D3-B67F-A62EFF666E3E}">
          <x14:id>{925D38A2-1FD7-5840-9F0F-89A59DF949B2}</x14:id>
        </ext>
      </extLst>
    </cfRule>
    <cfRule type="dataBar" priority="9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{4E4982B4-BC36-CA45-9301-0E52FD828092}</x14:id>
        </ext>
      </extLst>
    </cfRule>
  </conditionalFormatting>
  <conditionalFormatting sqref="H65:H69 H72">
    <cfRule type="dataBar" priority="97">
      <dataBar>
        <cfvo type="num" val="0"/>
        <cfvo type="num" val="10"/>
        <color rgb="FF638EC6"/>
      </dataBar>
      <extLst>
        <ext xmlns:x14="http://schemas.microsoft.com/office/spreadsheetml/2009/9/main" uri="{B025F937-C7B1-47D3-B67F-A62EFF666E3E}">
          <x14:id>{28C3B021-8672-1E49-85C2-B352871FEAE8}</x14:id>
        </ext>
      </extLst>
    </cfRule>
    <cfRule type="dataBar" priority="98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{C7990636-6EC0-E14C-A447-FA55F5BC6CE7}</x14:id>
        </ext>
      </extLst>
    </cfRule>
    <cfRule type="dataBar" priority="9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{9D2B487A-BDE4-D148-AB98-793A9D707299}</x14:id>
        </ext>
      </extLst>
    </cfRule>
  </conditionalFormatting>
  <conditionalFormatting sqref="F77:F78">
    <cfRule type="iconSet" priority="91">
      <iconSet iconSet="3Arrows">
        <cfvo type="percent" val="0"/>
        <cfvo type="percent" val="33"/>
        <cfvo type="percent" val="67"/>
      </iconSet>
    </cfRule>
  </conditionalFormatting>
  <conditionalFormatting sqref="F79">
    <cfRule type="iconSet" priority="90">
      <iconSet iconSet="3Arrows">
        <cfvo type="percent" val="0"/>
        <cfvo type="percent" val="33"/>
        <cfvo type="percent" val="67"/>
      </iconSet>
    </cfRule>
  </conditionalFormatting>
  <conditionalFormatting sqref="F81">
    <cfRule type="iconSet" priority="89">
      <iconSet iconSet="3Arrows">
        <cfvo type="percent" val="0"/>
        <cfvo type="percent" val="33"/>
        <cfvo type="percent" val="67"/>
      </iconSet>
    </cfRule>
  </conditionalFormatting>
  <conditionalFormatting sqref="H80">
    <cfRule type="dataBar" priority="81">
      <dataBar>
        <cfvo type="percent" val="0"/>
        <cfvo type="percent" val="100"/>
        <color rgb="FF638EC6"/>
      </dataBar>
      <extLst>
        <ext xmlns:x14="http://schemas.microsoft.com/office/spreadsheetml/2009/9/main" uri="{B025F937-C7B1-47D3-B67F-A62EFF666E3E}">
          <x14:id>{589370EB-06E4-0A42-AF42-8E9D2BEA62DE}</x14:id>
        </ext>
      </extLst>
    </cfRule>
    <cfRule type="dataBar" priority="82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{DD45CD34-6BD4-9E40-82FB-56DBA202057F}</x14:id>
        </ext>
      </extLst>
    </cfRule>
  </conditionalFormatting>
  <conditionalFormatting sqref="H80">
    <cfRule type="dataBar" priority="8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{4DDF6C94-C487-4E40-9D4B-7EE7BF8ACDAB}</x14:id>
        </ext>
      </extLst>
    </cfRule>
  </conditionalFormatting>
  <conditionalFormatting sqref="H80">
    <cfRule type="dataBar" priority="84">
      <dataBar>
        <cfvo type="num" val="10"/>
        <cfvo type="num" val="1"/>
        <color rgb="FF638EC6"/>
      </dataBar>
      <extLst>
        <ext xmlns:x14="http://schemas.microsoft.com/office/spreadsheetml/2009/9/main" uri="{B025F937-C7B1-47D3-B67F-A62EFF666E3E}">
          <x14:id>{1E36A705-67D1-7E44-9878-D5F30871DAB4}</x14:id>
        </ext>
      </extLst>
    </cfRule>
    <cfRule type="dataBar" priority="8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{D1D564D3-6B7D-5D45-87C5-22739A3C1799}</x14:id>
        </ext>
      </extLst>
    </cfRule>
  </conditionalFormatting>
  <conditionalFormatting sqref="H80">
    <cfRule type="dataBar" priority="86">
      <dataBar>
        <cfvo type="num" val="0"/>
        <cfvo type="num" val="10"/>
        <color rgb="FF638EC6"/>
      </dataBar>
      <extLst>
        <ext xmlns:x14="http://schemas.microsoft.com/office/spreadsheetml/2009/9/main" uri="{B025F937-C7B1-47D3-B67F-A62EFF666E3E}">
          <x14:id>{D89000E1-466D-904F-A4A5-B64942F3D625}</x14:id>
        </ext>
      </extLst>
    </cfRule>
    <cfRule type="dataBar" priority="87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{B6CB99F1-ADAD-5247-A9FB-F1926E215177}</x14:id>
        </ext>
      </extLst>
    </cfRule>
    <cfRule type="dataBar" priority="8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{D37C8E39-58EF-1E45-B9B6-0A691B87B7A5}</x14:id>
        </ext>
      </extLst>
    </cfRule>
  </conditionalFormatting>
  <conditionalFormatting sqref="F85:F86">
    <cfRule type="iconSet" priority="80">
      <iconSet iconSet="3Arrows">
        <cfvo type="percent" val="0"/>
        <cfvo type="percent" val="33"/>
        <cfvo type="percent" val="67"/>
      </iconSet>
    </cfRule>
  </conditionalFormatting>
  <conditionalFormatting sqref="F87">
    <cfRule type="iconSet" priority="79">
      <iconSet iconSet="3Arrows">
        <cfvo type="percent" val="0"/>
        <cfvo type="percent" val="33"/>
        <cfvo type="percent" val="67"/>
      </iconSet>
    </cfRule>
  </conditionalFormatting>
  <conditionalFormatting sqref="F89">
    <cfRule type="iconSet" priority="78">
      <iconSet iconSet="3Arrows">
        <cfvo type="percent" val="0"/>
        <cfvo type="percent" val="33"/>
        <cfvo type="percent" val="67"/>
      </iconSet>
    </cfRule>
  </conditionalFormatting>
  <conditionalFormatting sqref="H88">
    <cfRule type="dataBar" priority="70">
      <dataBar>
        <cfvo type="percent" val="0"/>
        <cfvo type="percent" val="100"/>
        <color rgb="FF638EC6"/>
      </dataBar>
      <extLst>
        <ext xmlns:x14="http://schemas.microsoft.com/office/spreadsheetml/2009/9/main" uri="{B025F937-C7B1-47D3-B67F-A62EFF666E3E}">
          <x14:id>{352E3866-144D-EF4A-9F6C-E814DDDA0849}</x14:id>
        </ext>
      </extLst>
    </cfRule>
    <cfRule type="dataBar" priority="71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{F998D80F-DDBF-9347-B7D0-0D358704A041}</x14:id>
        </ext>
      </extLst>
    </cfRule>
  </conditionalFormatting>
  <conditionalFormatting sqref="H88">
    <cfRule type="dataBar" priority="7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{3B521060-9ED6-794B-81C8-4FF5E9AC36E3}</x14:id>
        </ext>
      </extLst>
    </cfRule>
  </conditionalFormatting>
  <conditionalFormatting sqref="H88">
    <cfRule type="dataBar" priority="73">
      <dataBar>
        <cfvo type="num" val="10"/>
        <cfvo type="num" val="1"/>
        <color rgb="FF638EC6"/>
      </dataBar>
      <extLst>
        <ext xmlns:x14="http://schemas.microsoft.com/office/spreadsheetml/2009/9/main" uri="{B025F937-C7B1-47D3-B67F-A62EFF666E3E}">
          <x14:id>{2CAEA9E5-DE1A-564B-9886-39E58F05FDF6}</x14:id>
        </ext>
      </extLst>
    </cfRule>
    <cfRule type="dataBar" priority="7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{01BFBC46-066D-0C4F-9F3F-D4D82F0CCFA2}</x14:id>
        </ext>
      </extLst>
    </cfRule>
  </conditionalFormatting>
  <conditionalFormatting sqref="H88">
    <cfRule type="dataBar" priority="75">
      <dataBar>
        <cfvo type="num" val="0"/>
        <cfvo type="num" val="10"/>
        <color rgb="FF638EC6"/>
      </dataBar>
      <extLst>
        <ext xmlns:x14="http://schemas.microsoft.com/office/spreadsheetml/2009/9/main" uri="{B025F937-C7B1-47D3-B67F-A62EFF666E3E}">
          <x14:id>{5E4CFAEC-57D7-794B-A720-0E946E85C65B}</x14:id>
        </ext>
      </extLst>
    </cfRule>
    <cfRule type="dataBar" priority="76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{FE41A6BD-6B4D-6A43-A9B6-449D285D5CD5}</x14:id>
        </ext>
      </extLst>
    </cfRule>
    <cfRule type="dataBar" priority="7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{B7BC1053-E525-1F4C-84A9-BCCD56601887}</x14:id>
        </ext>
      </extLst>
    </cfRule>
  </conditionalFormatting>
  <conditionalFormatting sqref="F93:F94">
    <cfRule type="iconSet" priority="69">
      <iconSet iconSet="3Arrows">
        <cfvo type="percent" val="0"/>
        <cfvo type="percent" val="33"/>
        <cfvo type="percent" val="67"/>
      </iconSet>
    </cfRule>
  </conditionalFormatting>
  <conditionalFormatting sqref="F95">
    <cfRule type="iconSet" priority="68">
      <iconSet iconSet="3Arrows">
        <cfvo type="percent" val="0"/>
        <cfvo type="percent" val="33"/>
        <cfvo type="percent" val="67"/>
      </iconSet>
    </cfRule>
  </conditionalFormatting>
  <conditionalFormatting sqref="F97">
    <cfRule type="iconSet" priority="67">
      <iconSet iconSet="3Arrows">
        <cfvo type="percent" val="0"/>
        <cfvo type="percent" val="33"/>
        <cfvo type="percent" val="67"/>
      </iconSet>
    </cfRule>
  </conditionalFormatting>
  <conditionalFormatting sqref="H96">
    <cfRule type="dataBar" priority="59">
      <dataBar>
        <cfvo type="percent" val="0"/>
        <cfvo type="percent" val="100"/>
        <color rgb="FF638EC6"/>
      </dataBar>
      <extLst>
        <ext xmlns:x14="http://schemas.microsoft.com/office/spreadsheetml/2009/9/main" uri="{B025F937-C7B1-47D3-B67F-A62EFF666E3E}">
          <x14:id>{7EE45100-7754-4E4D-B16A-EA5CBF73EFC8}</x14:id>
        </ext>
      </extLst>
    </cfRule>
    <cfRule type="dataBar" priority="60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{F2B05118-5301-0E4B-A6A8-15E32A2C7B10}</x14:id>
        </ext>
      </extLst>
    </cfRule>
  </conditionalFormatting>
  <conditionalFormatting sqref="H96">
    <cfRule type="dataBar" priority="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{E2C58A9D-9D39-9E45-BDD6-A70146B1DF22}</x14:id>
        </ext>
      </extLst>
    </cfRule>
  </conditionalFormatting>
  <conditionalFormatting sqref="H96">
    <cfRule type="dataBar" priority="62">
      <dataBar>
        <cfvo type="num" val="10"/>
        <cfvo type="num" val="1"/>
        <color rgb="FF638EC6"/>
      </dataBar>
      <extLst>
        <ext xmlns:x14="http://schemas.microsoft.com/office/spreadsheetml/2009/9/main" uri="{B025F937-C7B1-47D3-B67F-A62EFF666E3E}">
          <x14:id>{2FC5E921-8FAC-534B-894C-F90752CEE131}</x14:id>
        </ext>
      </extLst>
    </cfRule>
    <cfRule type="dataBar" priority="6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{4F2A10BA-EF6E-D446-9617-1C3125570DCF}</x14:id>
        </ext>
      </extLst>
    </cfRule>
  </conditionalFormatting>
  <conditionalFormatting sqref="H96">
    <cfRule type="dataBar" priority="64">
      <dataBar>
        <cfvo type="num" val="0"/>
        <cfvo type="num" val="10"/>
        <color rgb="FF638EC6"/>
      </dataBar>
      <extLst>
        <ext xmlns:x14="http://schemas.microsoft.com/office/spreadsheetml/2009/9/main" uri="{B025F937-C7B1-47D3-B67F-A62EFF666E3E}">
          <x14:id>{0E81471D-104E-F94F-A3BF-D952B75B6D61}</x14:id>
        </ext>
      </extLst>
    </cfRule>
    <cfRule type="dataBar" priority="65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{3521EBCB-90C7-B243-A958-5273E24E8EC6}</x14:id>
        </ext>
      </extLst>
    </cfRule>
    <cfRule type="dataBar" priority="6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{B1D5E49A-60C6-DB4C-AF61-AF2D6F3287EE}</x14:id>
        </ext>
      </extLst>
    </cfRule>
  </conditionalFormatting>
  <conditionalFormatting sqref="F101">
    <cfRule type="iconSet" priority="58">
      <iconSet iconSet="3Arrows">
        <cfvo type="percent" val="0"/>
        <cfvo type="percent" val="33"/>
        <cfvo type="percent" val="67"/>
      </iconSet>
    </cfRule>
  </conditionalFormatting>
  <conditionalFormatting sqref="F65:F66">
    <cfRule type="iconSet" priority="57">
      <iconSet iconSet="3Arrows">
        <cfvo type="percent" val="0"/>
        <cfvo type="percent" val="33"/>
        <cfvo type="percent" val="67"/>
      </iconSet>
    </cfRule>
  </conditionalFormatting>
  <conditionalFormatting sqref="F67:F68">
    <cfRule type="iconSet" priority="56">
      <iconSet iconSet="3Arrows">
        <cfvo type="percent" val="0"/>
        <cfvo type="percent" val="33"/>
        <cfvo type="percent" val="67"/>
      </iconSet>
    </cfRule>
  </conditionalFormatting>
  <conditionalFormatting sqref="F69">
    <cfRule type="iconSet" priority="55">
      <iconSet iconSet="3Arrows">
        <cfvo type="percent" val="0"/>
        <cfvo type="percent" val="33"/>
        <cfvo type="percent" val="67"/>
      </iconSet>
    </cfRule>
  </conditionalFormatting>
  <conditionalFormatting sqref="F73:F74">
    <cfRule type="iconSet" priority="54">
      <iconSet iconSet="3Arrows">
        <cfvo type="percent" val="0"/>
        <cfvo type="percent" val="33"/>
        <cfvo type="percent" val="67"/>
      </iconSet>
    </cfRule>
  </conditionalFormatting>
  <conditionalFormatting sqref="F75:F76">
    <cfRule type="iconSet" priority="53">
      <iconSet iconSet="3Arrows">
        <cfvo type="percent" val="0"/>
        <cfvo type="percent" val="33"/>
        <cfvo type="percent" val="67"/>
      </iconSet>
    </cfRule>
  </conditionalFormatting>
  <conditionalFormatting sqref="F77">
    <cfRule type="iconSet" priority="52">
      <iconSet iconSet="3Arrows">
        <cfvo type="percent" val="0"/>
        <cfvo type="percent" val="33"/>
        <cfvo type="percent" val="67"/>
      </iconSet>
    </cfRule>
  </conditionalFormatting>
  <conditionalFormatting sqref="F81:F82">
    <cfRule type="iconSet" priority="51">
      <iconSet iconSet="3Arrows">
        <cfvo type="percent" val="0"/>
        <cfvo type="percent" val="33"/>
        <cfvo type="percent" val="67"/>
      </iconSet>
    </cfRule>
  </conditionalFormatting>
  <conditionalFormatting sqref="F83:F84">
    <cfRule type="iconSet" priority="50">
      <iconSet iconSet="3Arrows">
        <cfvo type="percent" val="0"/>
        <cfvo type="percent" val="33"/>
        <cfvo type="percent" val="67"/>
      </iconSet>
    </cfRule>
  </conditionalFormatting>
  <conditionalFormatting sqref="F85">
    <cfRule type="iconSet" priority="49">
      <iconSet iconSet="3Arrows">
        <cfvo type="percent" val="0"/>
        <cfvo type="percent" val="33"/>
        <cfvo type="percent" val="67"/>
      </iconSet>
    </cfRule>
  </conditionalFormatting>
  <conditionalFormatting sqref="F89:F90">
    <cfRule type="iconSet" priority="48">
      <iconSet iconSet="3Arrows">
        <cfvo type="percent" val="0"/>
        <cfvo type="percent" val="33"/>
        <cfvo type="percent" val="67"/>
      </iconSet>
    </cfRule>
  </conditionalFormatting>
  <conditionalFormatting sqref="F91:F92">
    <cfRule type="iconSet" priority="47">
      <iconSet iconSet="3Arrows">
        <cfvo type="percent" val="0"/>
        <cfvo type="percent" val="33"/>
        <cfvo type="percent" val="67"/>
      </iconSet>
    </cfRule>
  </conditionalFormatting>
  <conditionalFormatting sqref="F93">
    <cfRule type="iconSet" priority="46">
      <iconSet iconSet="3Arrows">
        <cfvo type="percent" val="0"/>
        <cfvo type="percent" val="33"/>
        <cfvo type="percent" val="67"/>
      </iconSet>
    </cfRule>
  </conditionalFormatting>
  <conditionalFormatting sqref="F97:F98">
    <cfRule type="iconSet" priority="45">
      <iconSet iconSet="3Arrows">
        <cfvo type="percent" val="0"/>
        <cfvo type="percent" val="33"/>
        <cfvo type="percent" val="67"/>
      </iconSet>
    </cfRule>
  </conditionalFormatting>
  <conditionalFormatting sqref="F99:F100">
    <cfRule type="iconSet" priority="44">
      <iconSet iconSet="3Arrows">
        <cfvo type="percent" val="0"/>
        <cfvo type="percent" val="33"/>
        <cfvo type="percent" val="67"/>
      </iconSet>
    </cfRule>
  </conditionalFormatting>
  <conditionalFormatting sqref="F101">
    <cfRule type="iconSet" priority="43">
      <iconSet iconSet="3Arrows">
        <cfvo type="percent" val="0"/>
        <cfvo type="percent" val="33"/>
        <cfvo type="percent" val="67"/>
      </iconSet>
    </cfRule>
  </conditionalFormatting>
  <conditionalFormatting sqref="H65">
    <cfRule type="dataBar" priority="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{3C38E45B-570D-6B43-9B39-F39CFC9786C5}</x14:id>
        </ext>
      </extLst>
    </cfRule>
  </conditionalFormatting>
  <conditionalFormatting sqref="H65:H69">
    <cfRule type="dataBar" priority="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{79B054D5-4F52-984D-AD07-ABC6694A6A27}</x14:id>
        </ext>
      </extLst>
    </cfRule>
  </conditionalFormatting>
  <conditionalFormatting sqref="H73:H77">
    <cfRule type="dataBar" priority="33">
      <dataBar>
        <cfvo type="percent" val="0"/>
        <cfvo type="percent" val="100"/>
        <color rgb="FF638EC6"/>
      </dataBar>
      <extLst>
        <ext xmlns:x14="http://schemas.microsoft.com/office/spreadsheetml/2009/9/main" uri="{B025F937-C7B1-47D3-B67F-A62EFF666E3E}">
          <x14:id>{64AA9C23-3C68-7C40-A176-E8DF3A4BAF78}</x14:id>
        </ext>
      </extLst>
    </cfRule>
    <cfRule type="dataBar" priority="34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{2673BBFE-089E-5444-8F63-EA24E4EB89C6}</x14:id>
        </ext>
      </extLst>
    </cfRule>
  </conditionalFormatting>
  <conditionalFormatting sqref="H73:H77">
    <cfRule type="dataBar" priority="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{18569D7A-A028-9D4B-8D85-F138819AA835}</x14:id>
        </ext>
      </extLst>
    </cfRule>
  </conditionalFormatting>
  <conditionalFormatting sqref="H73:H77">
    <cfRule type="dataBar" priority="36">
      <dataBar>
        <cfvo type="num" val="10"/>
        <cfvo type="num" val="1"/>
        <color rgb="FF638EC6"/>
      </dataBar>
      <extLst>
        <ext xmlns:x14="http://schemas.microsoft.com/office/spreadsheetml/2009/9/main" uri="{B025F937-C7B1-47D3-B67F-A62EFF666E3E}">
          <x14:id>{B1C15696-C4B1-5640-8C5B-42920EED462C}</x14:id>
        </ext>
      </extLst>
    </cfRule>
    <cfRule type="dataBar" priority="3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{0921B182-0DB8-4743-BCE2-91D12C9BE907}</x14:id>
        </ext>
      </extLst>
    </cfRule>
  </conditionalFormatting>
  <conditionalFormatting sqref="H73:H77">
    <cfRule type="dataBar" priority="38">
      <dataBar>
        <cfvo type="num" val="0"/>
        <cfvo type="num" val="10"/>
        <color rgb="FF638EC6"/>
      </dataBar>
      <extLst>
        <ext xmlns:x14="http://schemas.microsoft.com/office/spreadsheetml/2009/9/main" uri="{B025F937-C7B1-47D3-B67F-A62EFF666E3E}">
          <x14:id>{F7286E39-7240-464B-9D08-256AF56EBA15}</x14:id>
        </ext>
      </extLst>
    </cfRule>
    <cfRule type="dataBar" priority="39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{35EF8FD9-1720-5247-BBDE-79F04A07BA99}</x14:id>
        </ext>
      </extLst>
    </cfRule>
    <cfRule type="dataBar" priority="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{AA82A07A-F93B-C843-936F-4AC05034653B}</x14:id>
        </ext>
      </extLst>
    </cfRule>
  </conditionalFormatting>
  <conditionalFormatting sqref="H73">
    <cfRule type="dataBar" priority="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{9A8C729E-58C1-F542-938F-5AE4A85CBE76}</x14:id>
        </ext>
      </extLst>
    </cfRule>
  </conditionalFormatting>
  <conditionalFormatting sqref="H73:H77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{FFC7D6A0-0D57-624F-9405-BA8776A0F315}</x14:id>
        </ext>
      </extLst>
    </cfRule>
  </conditionalFormatting>
  <conditionalFormatting sqref="H81:H85">
    <cfRule type="dataBar" priority="23">
      <dataBar>
        <cfvo type="percent" val="0"/>
        <cfvo type="percent" val="100"/>
        <color rgb="FF638EC6"/>
      </dataBar>
      <extLst>
        <ext xmlns:x14="http://schemas.microsoft.com/office/spreadsheetml/2009/9/main" uri="{B025F937-C7B1-47D3-B67F-A62EFF666E3E}">
          <x14:id>{F7EE2E2C-599F-4C4E-8CAD-0AC4DF2EEBD6}</x14:id>
        </ext>
      </extLst>
    </cfRule>
    <cfRule type="dataBar" priority="24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{E5655DC7-652E-974E-B088-A154ABFAC08F}</x14:id>
        </ext>
      </extLst>
    </cfRule>
  </conditionalFormatting>
  <conditionalFormatting sqref="H81:H85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{52D7EB1D-D7A0-1642-A7BF-53566653EECA}</x14:id>
        </ext>
      </extLst>
    </cfRule>
  </conditionalFormatting>
  <conditionalFormatting sqref="H81:H85">
    <cfRule type="dataBar" priority="26">
      <dataBar>
        <cfvo type="num" val="10"/>
        <cfvo type="num" val="1"/>
        <color rgb="FF638EC6"/>
      </dataBar>
      <extLst>
        <ext xmlns:x14="http://schemas.microsoft.com/office/spreadsheetml/2009/9/main" uri="{B025F937-C7B1-47D3-B67F-A62EFF666E3E}">
          <x14:id>{1EC791B2-EC39-4543-B7EC-CDDEF30C2017}</x14:id>
        </ext>
      </extLst>
    </cfRule>
    <cfRule type="dataBar" priority="2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{E2CE068C-F680-5348-94EA-442CA155B43E}</x14:id>
        </ext>
      </extLst>
    </cfRule>
  </conditionalFormatting>
  <conditionalFormatting sqref="H81:H85">
    <cfRule type="dataBar" priority="28">
      <dataBar>
        <cfvo type="num" val="0"/>
        <cfvo type="num" val="10"/>
        <color rgb="FF638EC6"/>
      </dataBar>
      <extLst>
        <ext xmlns:x14="http://schemas.microsoft.com/office/spreadsheetml/2009/9/main" uri="{B025F937-C7B1-47D3-B67F-A62EFF666E3E}">
          <x14:id>{8AABBF65-FE67-214E-BB74-D8D471055212}</x14:id>
        </ext>
      </extLst>
    </cfRule>
    <cfRule type="dataBar" priority="29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{6C1ED290-5BB1-7B4C-8D14-87247AEFA25B}</x14:id>
        </ext>
      </extLst>
    </cfRule>
    <cfRule type="dataBar" priority="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{FBE108B2-8E92-784E-A150-1AB76FA2E29A}</x14:id>
        </ext>
      </extLst>
    </cfRule>
  </conditionalFormatting>
  <conditionalFormatting sqref="H81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{E80D6329-C134-E84B-8185-29F7C671D77C}</x14:id>
        </ext>
      </extLst>
    </cfRule>
  </conditionalFormatting>
  <conditionalFormatting sqref="H81:H85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{7F2E7566-A6A7-5E45-A120-1076886D3A23}</x14:id>
        </ext>
      </extLst>
    </cfRule>
  </conditionalFormatting>
  <conditionalFormatting sqref="H89:H93">
    <cfRule type="dataBar" priority="13">
      <dataBar>
        <cfvo type="percent" val="0"/>
        <cfvo type="percent" val="100"/>
        <color rgb="FF638EC6"/>
      </dataBar>
      <extLst>
        <ext xmlns:x14="http://schemas.microsoft.com/office/spreadsheetml/2009/9/main" uri="{B025F937-C7B1-47D3-B67F-A62EFF666E3E}">
          <x14:id>{C9F25183-5919-264A-8CED-B7BBD7988070}</x14:id>
        </ext>
      </extLst>
    </cfRule>
    <cfRule type="dataBar" priority="14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{63CB80F4-9557-E347-9E70-49C4571C0A27}</x14:id>
        </ext>
      </extLst>
    </cfRule>
  </conditionalFormatting>
  <conditionalFormatting sqref="H89:H93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{D68EE2A2-69AB-0A48-8B04-836494A4BC0E}</x14:id>
        </ext>
      </extLst>
    </cfRule>
  </conditionalFormatting>
  <conditionalFormatting sqref="H89:H93">
    <cfRule type="dataBar" priority="16">
      <dataBar>
        <cfvo type="num" val="10"/>
        <cfvo type="num" val="1"/>
        <color rgb="FF638EC6"/>
      </dataBar>
      <extLst>
        <ext xmlns:x14="http://schemas.microsoft.com/office/spreadsheetml/2009/9/main" uri="{B025F937-C7B1-47D3-B67F-A62EFF666E3E}">
          <x14:id>{14DA514C-C25D-F147-A61D-A6B07134733D}</x14:id>
        </ext>
      </extLst>
    </cfRule>
    <cfRule type="dataBar" priority="1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{0E63CFE3-B6AC-8942-963C-8B8CD4D070D4}</x14:id>
        </ext>
      </extLst>
    </cfRule>
  </conditionalFormatting>
  <conditionalFormatting sqref="H89:H93">
    <cfRule type="dataBar" priority="18">
      <dataBar>
        <cfvo type="num" val="0"/>
        <cfvo type="num" val="10"/>
        <color rgb="FF638EC6"/>
      </dataBar>
      <extLst>
        <ext xmlns:x14="http://schemas.microsoft.com/office/spreadsheetml/2009/9/main" uri="{B025F937-C7B1-47D3-B67F-A62EFF666E3E}">
          <x14:id>{283D4031-EC60-5044-9369-61C496BAAA0C}</x14:id>
        </ext>
      </extLst>
    </cfRule>
    <cfRule type="dataBar" priority="19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{15B2E1AC-0E09-7A4E-8453-B5BEBD2B06FD}</x14:id>
        </ext>
      </extLst>
    </cfRule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{07E51573-17D1-CA4A-8A86-A4231987BA50}</x14:id>
        </ext>
      </extLst>
    </cfRule>
  </conditionalFormatting>
  <conditionalFormatting sqref="H89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{2EC43D01-E0D6-8F4A-A636-CDDCC59782C5}</x14:id>
        </ext>
      </extLst>
    </cfRule>
  </conditionalFormatting>
  <conditionalFormatting sqref="H89:H93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{F19778C5-EF2A-EB4E-BDB7-ED5BC93FB8E3}</x14:id>
        </ext>
      </extLst>
    </cfRule>
  </conditionalFormatting>
  <conditionalFormatting sqref="H97:H101">
    <cfRule type="dataBar" priority="3">
      <dataBar>
        <cfvo type="percent" val="0"/>
        <cfvo type="percent" val="100"/>
        <color rgb="FF638EC6"/>
      </dataBar>
      <extLst>
        <ext xmlns:x14="http://schemas.microsoft.com/office/spreadsheetml/2009/9/main" uri="{B025F937-C7B1-47D3-B67F-A62EFF666E3E}">
          <x14:id>{CC17F2EE-3B3B-E045-9498-0DA886920E7F}</x14:id>
        </ext>
      </extLst>
    </cfRule>
    <cfRule type="dataBar" priority="4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{1A131C21-49F6-3B45-9DB7-53692E0AD9EE}</x14:id>
        </ext>
      </extLst>
    </cfRule>
  </conditionalFormatting>
  <conditionalFormatting sqref="H97:H101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{52DC7E38-0E44-9249-81CE-84C4F6AD67CF}</x14:id>
        </ext>
      </extLst>
    </cfRule>
  </conditionalFormatting>
  <conditionalFormatting sqref="H97:H101">
    <cfRule type="dataBar" priority="6">
      <dataBar>
        <cfvo type="num" val="10"/>
        <cfvo type="num" val="1"/>
        <color rgb="FF638EC6"/>
      </dataBar>
      <extLst>
        <ext xmlns:x14="http://schemas.microsoft.com/office/spreadsheetml/2009/9/main" uri="{B025F937-C7B1-47D3-B67F-A62EFF666E3E}">
          <x14:id>{926CB7B1-DB40-344D-8103-5DC16989E90B}</x14:id>
        </ext>
      </extLst>
    </cfRule>
    <cfRule type="dataBar" priority="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{C1AF5F6B-93A2-884A-8796-44003310D746}</x14:id>
        </ext>
      </extLst>
    </cfRule>
  </conditionalFormatting>
  <conditionalFormatting sqref="H97:H101">
    <cfRule type="dataBar" priority="8">
      <dataBar>
        <cfvo type="num" val="0"/>
        <cfvo type="num" val="10"/>
        <color rgb="FF638EC6"/>
      </dataBar>
      <extLst>
        <ext xmlns:x14="http://schemas.microsoft.com/office/spreadsheetml/2009/9/main" uri="{B025F937-C7B1-47D3-B67F-A62EFF666E3E}">
          <x14:id>{E77A7E0E-7A4B-A943-89C7-86D6C4B3A7FA}</x14:id>
        </ext>
      </extLst>
    </cfRule>
    <cfRule type="dataBar" priority="9">
      <dataBar>
        <cfvo type="num" val="1"/>
        <cfvo type="num" val="10"/>
        <color rgb="FF638EC6"/>
      </dataBar>
      <extLst>
        <ext xmlns:x14="http://schemas.microsoft.com/office/spreadsheetml/2009/9/main" uri="{B025F937-C7B1-47D3-B67F-A62EFF666E3E}">
          <x14:id>{6EEC571C-8D55-C949-8DD3-BC47EE51CE8E}</x14:id>
        </ext>
      </extLst>
    </cfRule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{4B361183-8722-8B4E-B1DF-6FE71F74A5B3}</x14:id>
        </ext>
      </extLst>
    </cfRule>
  </conditionalFormatting>
  <conditionalFormatting sqref="H97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{36D54116-2C3C-8D40-A429-4933F5520E4B}</x14:id>
        </ext>
      </extLst>
    </cfRule>
  </conditionalFormatting>
  <conditionalFormatting sqref="H97:H10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{B0253E57-E480-E043-B33F-15581C910071}</x14:id>
        </ext>
      </extLst>
    </cfRule>
  </conditionalFormatting>
  <pageMargins left="0.25" right="0.25" top="0.25" bottom="0.25" header="0" footer="0"/>
  <pageSetup paperSize="9" scale="41" fitToWidth="0" orientation="portrait" horizontalDpi="0" verticalDpi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F863721-F5BF-1B44-B8E2-F0C22B9D8AB2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H17 H14 H24 H5:H6</xm:sqref>
        </x14:conditionalFormatting>
        <x14:conditionalFormatting xmlns:xm="http://schemas.microsoft.com/office/excel/2006/main">
          <x14:cfRule type="dataBar" id="{8D0480EA-8567-0A41-9426-DEAF75542365}">
            <x14:dataBar minLength="0" maxLength="100">
              <x14:cfvo type="num">
                <xm:f>0</xm:f>
              </x14:cfvo>
              <x14:cfvo type="num">
                <xm:f>40</xm:f>
              </x14:cfvo>
              <x14:negativeFillColor rgb="FFFF0000"/>
              <x14:axisColor rgb="FF000000"/>
            </x14:dataBar>
          </x14:cfRule>
          <x14:cfRule type="dataBar" id="{36936E15-185A-FF4F-8E2A-91B80CCEA8BB}">
            <x14:dataBar minLength="0" maxLength="10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726C33B2-E732-CA4F-9151-79F6737D02B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H14</xm:sqref>
        </x14:conditionalFormatting>
        <x14:conditionalFormatting xmlns:xm="http://schemas.microsoft.com/office/excel/2006/main">
          <x14:cfRule type="dataBar" id="{7FED0DA9-7E64-3943-819B-22C29B92BCC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H26 H28</xm:sqref>
        </x14:conditionalFormatting>
        <x14:conditionalFormatting xmlns:xm="http://schemas.microsoft.com/office/excel/2006/main">
          <x14:cfRule type="dataBar" id="{E752F43F-38C8-2741-98E2-6D822B4058D0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H26 H28</xm:sqref>
        </x14:conditionalFormatting>
        <x14:conditionalFormatting xmlns:xm="http://schemas.microsoft.com/office/excel/2006/main">
          <x14:cfRule type="dataBar" id="{17F33BC4-1F3E-6F45-9233-C27A9EBE5FAA}">
            <x14:dataBar minLength="0" maxLength="100">
              <x14:cfvo type="num">
                <xm:f>0</xm:f>
              </x14:cfvo>
              <x14:cfvo type="num">
                <xm:f>28</xm:f>
              </x14:cfvo>
              <x14:negativeFillColor rgb="FFFF0000"/>
              <x14:axisColor rgb="FF000000"/>
            </x14:dataBar>
          </x14:cfRule>
          <x14:cfRule type="dataBar" id="{919D8852-8A0C-A142-AA39-8253171DCF9E}">
            <x14:dataBar minLength="0" maxLength="100" gradient="0">
              <x14:cfvo type="num">
                <xm:f>0</xm:f>
              </x14:cfvo>
              <x14:cfvo type="num">
                <xm:f>28</xm:f>
              </x14:cfvo>
              <x14:negativeFillColor rgb="FFFF0000"/>
              <x14:axisColor rgb="FF000000"/>
            </x14:dataBar>
          </x14:cfRule>
          <x14:cfRule type="dataBar" id="{9B8CB38B-AF08-7644-A9D3-BE8E42CE75C9}">
            <x14:dataBar minLength="0" maxLength="100">
              <x14:cfvo type="num">
                <xm:f>1</xm:f>
              </x14:cfvo>
              <x14:cfvo type="num">
                <xm:f>28</xm:f>
              </x14:cfvo>
              <x14:negativeFillColor rgb="FFFF0000"/>
              <x14:axisColor rgb="FF000000"/>
            </x14:dataBar>
          </x14:cfRule>
          <x14:cfRule type="dataBar" id="{93AFF990-FE64-3E41-BB61-598CB07E7F6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H38</xm:sqref>
        </x14:conditionalFormatting>
        <x14:conditionalFormatting xmlns:xm="http://schemas.microsoft.com/office/excel/2006/main">
          <x14:cfRule type="dataBar" id="{4983B6DD-8113-3241-8543-0BE8B9965462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H38</xm:sqref>
        </x14:conditionalFormatting>
        <x14:conditionalFormatting xmlns:xm="http://schemas.microsoft.com/office/excel/2006/main">
          <x14:cfRule type="dataBar" id="{282CC8DC-9016-504F-A08A-398FF1272C97}">
            <x14:dataBar minLength="0" maxLength="100">
              <x14:cfvo type="num">
                <xm:f>0</xm:f>
              </x14:cfvo>
              <x14:cfvo type="num">
                <xm:f>50</xm:f>
              </x14:cfvo>
              <x14:negativeFillColor rgb="FFFF0000"/>
              <x14:axisColor rgb="FF000000"/>
            </x14:dataBar>
          </x14:cfRule>
          <x14:cfRule type="dataBar" id="{96F9D713-1980-D84E-8CF7-8965C7A9763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H24</xm:sqref>
        </x14:conditionalFormatting>
        <x14:conditionalFormatting xmlns:xm="http://schemas.microsoft.com/office/excel/2006/main">
          <x14:cfRule type="dataBar" id="{3C976D24-4432-3C49-9DAC-26CCB711B5CA}">
            <x14:dataBar minLength="0" maxLength="100">
              <x14:cfvo type="num">
                <xm:f>1</xm:f>
              </x14:cfvo>
              <x14:cfvo type="num">
                <xm:f>5</xm:f>
              </x14:cfvo>
              <x14:negativeFillColor rgb="FFFF0000"/>
              <x14:axisColor rgb="FF000000"/>
            </x14:dataBar>
          </x14:cfRule>
          <x14:cfRule type="dataBar" id="{4A852E8B-D867-3044-81C1-46C19EEB000E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H40:H43</xm:sqref>
        </x14:conditionalFormatting>
        <x14:conditionalFormatting xmlns:xm="http://schemas.microsoft.com/office/excel/2006/main">
          <x14:cfRule type="dataBar" id="{91C0A5C2-AB5E-6E4F-BACA-B0789C4704D4}">
            <x14:dataBar minLength="0" maxLength="100">
              <x14:cfvo type="num">
                <xm:f>0</xm:f>
              </x14:cfvo>
              <x14:cfvo type="num">
                <xm:f>14</xm:f>
              </x14:cfvo>
              <x14:negativeFillColor rgb="FFFF0000"/>
              <x14:axisColor rgb="FF000000"/>
            </x14:dataBar>
          </x14:cfRule>
          <x14:cfRule type="dataBar" id="{DFBFD410-C23F-3849-99AC-DB0F08B469D6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H45</xm:sqref>
        </x14:conditionalFormatting>
        <x14:conditionalFormatting xmlns:xm="http://schemas.microsoft.com/office/excel/2006/main">
          <x14:cfRule type="dataBar" id="{78721FC3-0461-4845-8D47-A21D660D016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H38</xm:sqref>
        </x14:conditionalFormatting>
        <x14:conditionalFormatting xmlns:xm="http://schemas.microsoft.com/office/excel/2006/main">
          <x14:cfRule type="dataBar" id="{F78BEAEA-59C2-F74E-8A77-CB69AB774E63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H38</xm:sqref>
        </x14:conditionalFormatting>
        <x14:conditionalFormatting xmlns:xm="http://schemas.microsoft.com/office/excel/2006/main">
          <x14:cfRule type="dataBar" id="{6CF60E41-8246-6245-AABD-F259BBEFCC55}">
            <x14:dataBar minLength="0" maxLength="100" gradient="0">
              <x14:cfvo type="num">
                <xm:f>1</xm:f>
              </x14:cfvo>
              <x14:cfvo type="num">
                <xm:f>5</xm:f>
              </x14:cfvo>
              <x14:negativeFillColor rgb="FFFF0000"/>
              <x14:axisColor rgb="FF000000"/>
            </x14:dataBar>
          </x14:cfRule>
          <x14:cfRule type="dataBar" id="{4190EBB8-18F9-404C-A1C8-D1E1E04C4E35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H29:H35</xm:sqref>
        </x14:conditionalFormatting>
        <x14:conditionalFormatting xmlns:xm="http://schemas.microsoft.com/office/excel/2006/main">
          <x14:cfRule type="dataBar" id="{764EC746-053A-7041-A18C-3A6F6CC2E97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H29:H35</xm:sqref>
        </x14:conditionalFormatting>
        <x14:conditionalFormatting xmlns:xm="http://schemas.microsoft.com/office/excel/2006/main">
          <x14:cfRule type="dataBar" id="{74400DEB-8E95-5946-A02D-415D3C1601E6}">
            <x14:dataBar minLength="0" maxLength="100">
              <x14:cfvo type="num">
                <xm:f>1</xm:f>
              </x14:cfvo>
              <x14:cfvo type="num">
                <xm:f>5</xm:f>
              </x14:cfvo>
              <x14:negativeFillColor rgb="FFFF0000"/>
              <x14:axisColor rgb="FF000000"/>
            </x14:dataBar>
          </x14:cfRule>
          <xm:sqref>H29:H35</xm:sqref>
        </x14:conditionalFormatting>
        <x14:conditionalFormatting xmlns:xm="http://schemas.microsoft.com/office/excel/2006/main">
          <x14:cfRule type="dataBar" id="{227D59C1-1BF4-7E40-AC62-59521905BC79}">
            <x14:dataBar minLength="0" maxLength="100">
              <x14:cfvo type="num">
                <xm:f>1</xm:f>
              </x14:cfvo>
              <x14:cfvo type="num">
                <xm:f>14</xm:f>
              </x14:cfvo>
              <x14:negativeFillColor rgb="FFFF0000"/>
              <x14:axisColor rgb="FF000000"/>
            </x14:dataBar>
          </x14:cfRule>
          <xm:sqref>H45</xm:sqref>
        </x14:conditionalFormatting>
        <x14:conditionalFormatting xmlns:xm="http://schemas.microsoft.com/office/excel/2006/main">
          <x14:cfRule type="dataBar" id="{5584CC51-DEFE-D447-BA7F-8DE7EDEE5CA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H45</xm:sqref>
        </x14:conditionalFormatting>
        <x14:conditionalFormatting xmlns:xm="http://schemas.microsoft.com/office/excel/2006/main">
          <x14:cfRule type="dataBar" id="{AA573F78-A877-9F44-BA15-5C5A242857C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H5:H6</xm:sqref>
        </x14:conditionalFormatting>
        <x14:conditionalFormatting xmlns:xm="http://schemas.microsoft.com/office/excel/2006/main">
          <x14:cfRule type="dataBar" id="{23210E54-3D3F-8A40-961F-16BEE7BD1B8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H40:H43</xm:sqref>
        </x14:conditionalFormatting>
        <x14:conditionalFormatting xmlns:xm="http://schemas.microsoft.com/office/excel/2006/main">
          <x14:cfRule type="dataBar" id="{37C0B30F-0461-AC45-A9C7-FEA03E7F784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H17</xm:sqref>
        </x14:conditionalFormatting>
        <x14:conditionalFormatting xmlns:xm="http://schemas.microsoft.com/office/excel/2006/main">
          <x14:cfRule type="dataBar" id="{8C8C7565-1E28-474F-AF1E-3028F60D7F25}">
            <x14:dataBar minLength="0" maxLength="100">
              <x14:cfvo type="num">
                <xm:f>0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H5:H6 H14</xm:sqref>
        </x14:conditionalFormatting>
        <x14:conditionalFormatting xmlns:xm="http://schemas.microsoft.com/office/excel/2006/main">
          <x14:cfRule type="dataBar" id="{DEBEDACF-CBDF-5D45-A0EB-7CA8B235C228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H18:H20 H22:H23</xm:sqref>
        </x14:conditionalFormatting>
        <x14:conditionalFormatting xmlns:xm="http://schemas.microsoft.com/office/excel/2006/main">
          <x14:cfRule type="dataBar" id="{636F1AEF-FA7D-4946-8967-AF2923A51C0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H18:H20 H22:H23</xm:sqref>
        </x14:conditionalFormatting>
        <x14:conditionalFormatting xmlns:xm="http://schemas.microsoft.com/office/excel/2006/main">
          <x14:cfRule type="dataBar" id="{0A404800-8709-154C-89CE-860FC6152BEA}">
            <x14:dataBar minLength="0" maxLength="100">
              <x14:cfvo type="num">
                <xm:f>0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H18:H20 H22:H23</xm:sqref>
        </x14:conditionalFormatting>
        <x14:conditionalFormatting xmlns:xm="http://schemas.microsoft.com/office/excel/2006/main">
          <x14:cfRule type="dataBar" id="{0DC96492-3C7A-514B-BFF1-1E42ADAE9087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H36:H37</xm:sqref>
        </x14:conditionalFormatting>
        <x14:conditionalFormatting xmlns:xm="http://schemas.microsoft.com/office/excel/2006/main">
          <x14:cfRule type="dataBar" id="{EDF0F5EA-4B30-784B-A571-BA59FDBCD4F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H36:H37</xm:sqref>
        </x14:conditionalFormatting>
        <x14:conditionalFormatting xmlns:xm="http://schemas.microsoft.com/office/excel/2006/main">
          <x14:cfRule type="dataBar" id="{FB628B3C-5F43-6E4A-870C-9777D8C46756}">
            <x14:dataBar minLength="0" maxLength="100">
              <x14:cfvo type="num">
                <xm:f>0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H36:H37</xm:sqref>
        </x14:conditionalFormatting>
        <x14:conditionalFormatting xmlns:xm="http://schemas.microsoft.com/office/excel/2006/main">
          <x14:cfRule type="dataBar" id="{A8898860-2016-7444-B9A5-692C33B57113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H43:H44</xm:sqref>
        </x14:conditionalFormatting>
        <x14:conditionalFormatting xmlns:xm="http://schemas.microsoft.com/office/excel/2006/main">
          <x14:cfRule type="dataBar" id="{AF4A355F-DC1B-0847-B8BD-F49651D1500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H43:H44</xm:sqref>
        </x14:conditionalFormatting>
        <x14:conditionalFormatting xmlns:xm="http://schemas.microsoft.com/office/excel/2006/main">
          <x14:cfRule type="dataBar" id="{682DBDFC-08EE-8B47-929D-24630F602A66}">
            <x14:dataBar minLength="0" maxLength="100">
              <x14:cfvo type="num">
                <xm:f>0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H43:H44</xm:sqref>
        </x14:conditionalFormatting>
        <x14:conditionalFormatting xmlns:xm="http://schemas.microsoft.com/office/excel/2006/main">
          <x14:cfRule type="dataBar" id="{116D50B2-C778-3848-907A-EE1067DF0B9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H5:H6</xm:sqref>
        </x14:conditionalFormatting>
        <x14:conditionalFormatting xmlns:xm="http://schemas.microsoft.com/office/excel/2006/main">
          <x14:cfRule type="dataBar" id="{67999EFC-D49F-DC46-A69B-8D4EC90AE743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H8:H13</xm:sqref>
        </x14:conditionalFormatting>
        <x14:conditionalFormatting xmlns:xm="http://schemas.microsoft.com/office/excel/2006/main">
          <x14:cfRule type="dataBar" id="{3BA71938-37E8-644D-9EA1-948F8269670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H8:H13</xm:sqref>
        </x14:conditionalFormatting>
        <x14:conditionalFormatting xmlns:xm="http://schemas.microsoft.com/office/excel/2006/main">
          <x14:cfRule type="dataBar" id="{161CFE56-2FFA-CF40-BBFE-FB5E0596E146}">
            <x14:dataBar minLength="0" maxLength="100">
              <x14:cfvo type="num">
                <xm:f>0</xm:f>
              </x14:cfvo>
              <x14:cfvo type="num">
                <xm:f>40</xm:f>
              </x14:cfvo>
              <x14:negativeFillColor rgb="FFFF0000"/>
              <x14:axisColor rgb="FF000000"/>
            </x14:dataBar>
          </x14:cfRule>
          <xm:sqref>H5:H6 H8:H13</xm:sqref>
        </x14:conditionalFormatting>
        <x14:conditionalFormatting xmlns:xm="http://schemas.microsoft.com/office/excel/2006/main">
          <x14:cfRule type="dataBar" id="{E5FCCDB5-D241-8A40-9386-8C550A1FCD3A}">
            <x14:dataBar minLength="0" maxLength="100" border="1" negativeBarBorderColorSameAsPositive="0">
              <x14:cfvo type="num">
                <xm:f>1</xm:f>
              </x14:cfvo>
              <x14:cfvo type="num">
                <xm:f>10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H13</xm:sqref>
        </x14:conditionalFormatting>
        <x14:conditionalFormatting xmlns:xm="http://schemas.microsoft.com/office/excel/2006/main">
          <x14:cfRule type="dataBar" id="{50059794-F5F9-D94F-8A92-781A6BBE068F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H13</xm:sqref>
        </x14:conditionalFormatting>
        <x14:conditionalFormatting xmlns:xm="http://schemas.microsoft.com/office/excel/2006/main">
          <x14:cfRule type="dataBar" id="{7DFC08FC-DE8F-2A4C-8E23-DB433C2F0C4A}">
            <x14:dataBar minLength="0" maxLength="100">
              <x14:cfvo type="num">
                <xm:f>0</xm:f>
              </x14:cfvo>
              <x14:cfvo type="num">
                <xm:f>40</xm:f>
              </x14:cfvo>
              <x14:negativeFillColor rgb="FFFF0000"/>
              <x14:axisColor rgb="FF000000"/>
            </x14:dataBar>
          </x14:cfRule>
          <xm:sqref>H13</xm:sqref>
        </x14:conditionalFormatting>
        <x14:conditionalFormatting xmlns:xm="http://schemas.microsoft.com/office/excel/2006/main">
          <x14:cfRule type="dataBar" id="{A0544820-8FFE-3448-B699-01F6A9F72EA2}">
            <x14:dataBar minLength="0" maxLength="100">
              <x14:cfvo type="percent">
                <xm:f>0</xm:f>
              </x14:cfvo>
              <x14:cfvo type="percent">
                <xm:f>100</xm:f>
              </x14:cfvo>
              <x14:negativeFillColor rgb="FFFF0000"/>
              <x14:axisColor rgb="FF000000"/>
            </x14:dataBar>
          </x14:cfRule>
          <x14:cfRule type="dataBar" id="{A436599E-1F08-3A4C-9C6D-F571BF368883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D65:D69 D72</xm:sqref>
        </x14:conditionalFormatting>
        <x14:conditionalFormatting xmlns:xm="http://schemas.microsoft.com/office/excel/2006/main">
          <x14:cfRule type="dataBar" id="{7C705308-B395-F64A-B32D-FD2C0CD3EF8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D65:D69 D72</xm:sqref>
        </x14:conditionalFormatting>
        <x14:conditionalFormatting xmlns:xm="http://schemas.microsoft.com/office/excel/2006/main">
          <x14:cfRule type="dataBar" id="{9FD49F96-7621-AF45-8E32-4E1FB6DCAF87}">
            <x14:dataBar minLength="0" maxLength="100">
              <x14:cfvo type="num">
                <xm:f>10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7E0B1EB3-4CE6-CD4D-A8B0-94B80DE9CE6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D65:D69 D72</xm:sqref>
        </x14:conditionalFormatting>
        <x14:conditionalFormatting xmlns:xm="http://schemas.microsoft.com/office/excel/2006/main">
          <x14:cfRule type="dataBar" id="{45DE9D9E-23DB-804A-B9A9-837A64683CDA}">
            <x14:dataBar minLength="0" maxLength="100">
              <x14:cfvo type="num">
                <xm:f>0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14:cfRule type="dataBar" id="{4F8F66DC-B845-A14C-8773-1A92C26F2562}">
            <x14:dataBar minLength="0" maxLength="100" border="1" negativeBarBorderColorSameAsPositive="0">
              <x14:cfvo type="num">
                <xm:f>1</xm:f>
              </x14:cfvo>
              <x14:cfvo type="num">
                <xm:f>10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14:cfRule type="dataBar" id="{494B9958-FB13-3A40-94D2-7EC1E70C007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D65:D69 D72</xm:sqref>
        </x14:conditionalFormatting>
        <x14:conditionalFormatting xmlns:xm="http://schemas.microsoft.com/office/excel/2006/main">
          <x14:cfRule type="dataBar" id="{2C79A653-6F6F-0C4E-BB42-5CB8E750E8FB}">
            <x14:dataBar minLength="0" maxLength="100">
              <x14:cfvo type="percent">
                <xm:f>0</xm:f>
              </x14:cfvo>
              <x14:cfvo type="percent">
                <xm:f>100</xm:f>
              </x14:cfvo>
              <x14:negativeFillColor rgb="FFFF0000"/>
              <x14:axisColor rgb="FF000000"/>
            </x14:dataBar>
          </x14:cfRule>
          <x14:cfRule type="dataBar" id="{66E83AC6-1445-7747-A128-FFDFA2D95C4C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D80</xm:sqref>
        </x14:conditionalFormatting>
        <x14:conditionalFormatting xmlns:xm="http://schemas.microsoft.com/office/excel/2006/main">
          <x14:cfRule type="dataBar" id="{F2653A1C-8687-7645-93C5-CEC3A2ECCB5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D80</xm:sqref>
        </x14:conditionalFormatting>
        <x14:conditionalFormatting xmlns:xm="http://schemas.microsoft.com/office/excel/2006/main">
          <x14:cfRule type="dataBar" id="{E6823326-C00F-B44D-94F5-E9007F5C7740}">
            <x14:dataBar minLength="0" maxLength="100">
              <x14:cfvo type="num">
                <xm:f>10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CA1B047E-21B9-914D-842F-FB6615B881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D80</xm:sqref>
        </x14:conditionalFormatting>
        <x14:conditionalFormatting xmlns:xm="http://schemas.microsoft.com/office/excel/2006/main">
          <x14:cfRule type="dataBar" id="{6B91F1F6-2CDA-E446-8EFB-F275F87A9E4A}">
            <x14:dataBar minLength="0" maxLength="100">
              <x14:cfvo type="num">
                <xm:f>0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14:cfRule type="dataBar" id="{B09864AA-633A-FC4F-9821-CBC0B2997769}">
            <x14:dataBar minLength="0" maxLength="100" border="1" negativeBarBorderColorSameAsPositive="0">
              <x14:cfvo type="num">
                <xm:f>1</xm:f>
              </x14:cfvo>
              <x14:cfvo type="num">
                <xm:f>10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14:cfRule type="dataBar" id="{25DF6CB2-6879-6542-8B5E-7E238F41E10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D80</xm:sqref>
        </x14:conditionalFormatting>
        <x14:conditionalFormatting xmlns:xm="http://schemas.microsoft.com/office/excel/2006/main">
          <x14:cfRule type="dataBar" id="{CFCB4F46-02E1-5741-B847-346CAEBD3E48}">
            <x14:dataBar minLength="0" maxLength="100">
              <x14:cfvo type="percent">
                <xm:f>0</xm:f>
              </x14:cfvo>
              <x14:cfvo type="percent">
                <xm:f>100</xm:f>
              </x14:cfvo>
              <x14:negativeFillColor rgb="FFFF0000"/>
              <x14:axisColor rgb="FF000000"/>
            </x14:dataBar>
          </x14:cfRule>
          <x14:cfRule type="dataBar" id="{39773ED0-90D9-154B-8469-08598AD2D998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D88</xm:sqref>
        </x14:conditionalFormatting>
        <x14:conditionalFormatting xmlns:xm="http://schemas.microsoft.com/office/excel/2006/main">
          <x14:cfRule type="dataBar" id="{A4758B85-5912-8E43-B3A4-B70C2F2B241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D88</xm:sqref>
        </x14:conditionalFormatting>
        <x14:conditionalFormatting xmlns:xm="http://schemas.microsoft.com/office/excel/2006/main">
          <x14:cfRule type="dataBar" id="{9F67D8A3-DDEA-414B-B0AD-12BFA126BE25}">
            <x14:dataBar minLength="0" maxLength="100">
              <x14:cfvo type="num">
                <xm:f>10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D4979381-8A73-CA45-965D-07FA49C4A6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D88</xm:sqref>
        </x14:conditionalFormatting>
        <x14:conditionalFormatting xmlns:xm="http://schemas.microsoft.com/office/excel/2006/main">
          <x14:cfRule type="dataBar" id="{A05DCC57-012B-1043-A802-CBA39ADD0764}">
            <x14:dataBar minLength="0" maxLength="100">
              <x14:cfvo type="num">
                <xm:f>0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14:cfRule type="dataBar" id="{D2C99BF0-6DAD-E64D-B3A5-4D9C7AB98FC4}">
            <x14:dataBar minLength="0" maxLength="100" border="1" negativeBarBorderColorSameAsPositive="0">
              <x14:cfvo type="num">
                <xm:f>1</xm:f>
              </x14:cfvo>
              <x14:cfvo type="num">
                <xm:f>10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14:cfRule type="dataBar" id="{5F41E632-8606-164D-95F6-083830293C3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D88</xm:sqref>
        </x14:conditionalFormatting>
        <x14:conditionalFormatting xmlns:xm="http://schemas.microsoft.com/office/excel/2006/main">
          <x14:cfRule type="dataBar" id="{6F8B145F-68D3-204F-8570-0796A19F853D}">
            <x14:dataBar minLength="0" maxLength="100">
              <x14:cfvo type="percent">
                <xm:f>0</xm:f>
              </x14:cfvo>
              <x14:cfvo type="percent">
                <xm:f>100</xm:f>
              </x14:cfvo>
              <x14:negativeFillColor rgb="FFFF0000"/>
              <x14:axisColor rgb="FF000000"/>
            </x14:dataBar>
          </x14:cfRule>
          <x14:cfRule type="dataBar" id="{E508343C-7120-4243-9772-87D3BD2AECAA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D96</xm:sqref>
        </x14:conditionalFormatting>
        <x14:conditionalFormatting xmlns:xm="http://schemas.microsoft.com/office/excel/2006/main">
          <x14:cfRule type="dataBar" id="{610F0F1D-D609-C641-9631-E8224C97638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D96</xm:sqref>
        </x14:conditionalFormatting>
        <x14:conditionalFormatting xmlns:xm="http://schemas.microsoft.com/office/excel/2006/main">
          <x14:cfRule type="dataBar" id="{D2FA2D2B-C6AD-1E4C-BB99-D4595505F72A}">
            <x14:dataBar minLength="0" maxLength="100">
              <x14:cfvo type="num">
                <xm:f>10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9CE5C042-DEDA-B94F-85DE-13A28A0427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D96</xm:sqref>
        </x14:conditionalFormatting>
        <x14:conditionalFormatting xmlns:xm="http://schemas.microsoft.com/office/excel/2006/main">
          <x14:cfRule type="dataBar" id="{15C6174A-0E6C-ED48-8D86-FE5F01300E26}">
            <x14:dataBar minLength="0" maxLength="100">
              <x14:cfvo type="num">
                <xm:f>0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14:cfRule type="dataBar" id="{66294385-5D75-E343-87D8-5A46B8A126F2}">
            <x14:dataBar minLength="0" maxLength="100" border="1" negativeBarBorderColorSameAsPositive="0">
              <x14:cfvo type="num">
                <xm:f>1</xm:f>
              </x14:cfvo>
              <x14:cfvo type="num">
                <xm:f>10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14:cfRule type="dataBar" id="{BB1E093E-8011-7544-B6C4-8B77FC769AA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D96</xm:sqref>
        </x14:conditionalFormatting>
        <x14:conditionalFormatting xmlns:xm="http://schemas.microsoft.com/office/excel/2006/main">
          <x14:cfRule type="dataBar" id="{37900A1B-D704-5A40-A34C-4FD7F423C4CC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D65</xm:sqref>
        </x14:conditionalFormatting>
        <x14:conditionalFormatting xmlns:xm="http://schemas.microsoft.com/office/excel/2006/main">
          <x14:cfRule type="dataBar" id="{4710691B-7814-0045-8A30-DFA92930D029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D65:D69</xm:sqref>
        </x14:conditionalFormatting>
        <x14:conditionalFormatting xmlns:xm="http://schemas.microsoft.com/office/excel/2006/main">
          <x14:cfRule type="dataBar" id="{94797944-EBAC-3446-824F-0524734BE37F}">
            <x14:dataBar minLength="0" maxLength="100">
              <x14:cfvo type="percent">
                <xm:f>0</xm:f>
              </x14:cfvo>
              <x14:cfvo type="percent">
                <xm:f>100</xm:f>
              </x14:cfvo>
              <x14:negativeFillColor rgb="FFFF0000"/>
              <x14:axisColor rgb="FF000000"/>
            </x14:dataBar>
          </x14:cfRule>
          <x14:cfRule type="dataBar" id="{FA0FC3CA-FD31-A94C-BA16-D8C96247CA28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D73:D77</xm:sqref>
        </x14:conditionalFormatting>
        <x14:conditionalFormatting xmlns:xm="http://schemas.microsoft.com/office/excel/2006/main">
          <x14:cfRule type="dataBar" id="{4E174DFE-2B34-344D-AE55-712740FBB71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D73:D77</xm:sqref>
        </x14:conditionalFormatting>
        <x14:conditionalFormatting xmlns:xm="http://schemas.microsoft.com/office/excel/2006/main">
          <x14:cfRule type="dataBar" id="{D1BE9E75-EFFD-3E44-9DB9-0D91DB4AD8DB}">
            <x14:dataBar minLength="0" maxLength="100">
              <x14:cfvo type="num">
                <xm:f>10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8C5349BC-B3B5-E24A-A829-46A2FF6635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D73:D77</xm:sqref>
        </x14:conditionalFormatting>
        <x14:conditionalFormatting xmlns:xm="http://schemas.microsoft.com/office/excel/2006/main">
          <x14:cfRule type="dataBar" id="{535B9E48-7A8F-7549-9592-7BC1BD0C0662}">
            <x14:dataBar minLength="0" maxLength="100">
              <x14:cfvo type="num">
                <xm:f>0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14:cfRule type="dataBar" id="{D3BDA6E7-A07E-9543-B334-8D38E18719C6}">
            <x14:dataBar minLength="0" maxLength="100" border="1" negativeBarBorderColorSameAsPositive="0">
              <x14:cfvo type="num">
                <xm:f>1</xm:f>
              </x14:cfvo>
              <x14:cfvo type="num">
                <xm:f>10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14:cfRule type="dataBar" id="{242DC7B5-07DE-6F4B-8258-F69A6D76A60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D73:D77</xm:sqref>
        </x14:conditionalFormatting>
        <x14:conditionalFormatting xmlns:xm="http://schemas.microsoft.com/office/excel/2006/main">
          <x14:cfRule type="dataBar" id="{86FFE620-9B64-6F47-8BB0-A290DC5E2C9A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D73</xm:sqref>
        </x14:conditionalFormatting>
        <x14:conditionalFormatting xmlns:xm="http://schemas.microsoft.com/office/excel/2006/main">
          <x14:cfRule type="dataBar" id="{BB3E546C-9042-4744-9F51-0D0A11B8F374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D73:D77</xm:sqref>
        </x14:conditionalFormatting>
        <x14:conditionalFormatting xmlns:xm="http://schemas.microsoft.com/office/excel/2006/main">
          <x14:cfRule type="dataBar" id="{A97053AA-A039-B74D-A5A1-ACBA8B5F9AA8}">
            <x14:dataBar minLength="0" maxLength="100">
              <x14:cfvo type="percent">
                <xm:f>0</xm:f>
              </x14:cfvo>
              <x14:cfvo type="percent">
                <xm:f>100</xm:f>
              </x14:cfvo>
              <x14:negativeFillColor rgb="FFFF0000"/>
              <x14:axisColor rgb="FF000000"/>
            </x14:dataBar>
          </x14:cfRule>
          <x14:cfRule type="dataBar" id="{BEDF224E-3CA4-DD44-9888-46144829140E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D81:D85</xm:sqref>
        </x14:conditionalFormatting>
        <x14:conditionalFormatting xmlns:xm="http://schemas.microsoft.com/office/excel/2006/main">
          <x14:cfRule type="dataBar" id="{5AC1CC4F-E498-264A-91BC-CC120986670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D81:D85</xm:sqref>
        </x14:conditionalFormatting>
        <x14:conditionalFormatting xmlns:xm="http://schemas.microsoft.com/office/excel/2006/main">
          <x14:cfRule type="dataBar" id="{77FA1B3D-0D99-D54D-8C13-B4812DEA989E}">
            <x14:dataBar minLength="0" maxLength="100">
              <x14:cfvo type="num">
                <xm:f>10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8571C639-D6B5-1346-AEAA-C37DF800478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D81:D85</xm:sqref>
        </x14:conditionalFormatting>
        <x14:conditionalFormatting xmlns:xm="http://schemas.microsoft.com/office/excel/2006/main">
          <x14:cfRule type="dataBar" id="{5DA026A4-99E8-3740-8D18-054D64685F8B}">
            <x14:dataBar minLength="0" maxLength="100">
              <x14:cfvo type="num">
                <xm:f>0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14:cfRule type="dataBar" id="{944D8AD4-4109-CE4F-9192-CB7521753D4B}">
            <x14:dataBar minLength="0" maxLength="100" border="1" negativeBarBorderColorSameAsPositive="0">
              <x14:cfvo type="num">
                <xm:f>1</xm:f>
              </x14:cfvo>
              <x14:cfvo type="num">
                <xm:f>10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14:cfRule type="dataBar" id="{D0EF0D14-C4FB-2544-8229-B77B22566D2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D81:D85</xm:sqref>
        </x14:conditionalFormatting>
        <x14:conditionalFormatting xmlns:xm="http://schemas.microsoft.com/office/excel/2006/main">
          <x14:cfRule type="dataBar" id="{9DCC3D5B-21CE-0140-87F3-8E9257AF478D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D81</xm:sqref>
        </x14:conditionalFormatting>
        <x14:conditionalFormatting xmlns:xm="http://schemas.microsoft.com/office/excel/2006/main">
          <x14:cfRule type="dataBar" id="{13776B69-E571-884D-9ACA-ED8670CE32EC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D81:D85</xm:sqref>
        </x14:conditionalFormatting>
        <x14:conditionalFormatting xmlns:xm="http://schemas.microsoft.com/office/excel/2006/main">
          <x14:cfRule type="dataBar" id="{22D5A935-3DA9-5149-AE39-0334D518B5D4}">
            <x14:dataBar minLength="0" maxLength="100">
              <x14:cfvo type="percent">
                <xm:f>0</xm:f>
              </x14:cfvo>
              <x14:cfvo type="percent">
                <xm:f>100</xm:f>
              </x14:cfvo>
              <x14:negativeFillColor rgb="FFFF0000"/>
              <x14:axisColor rgb="FF000000"/>
            </x14:dataBar>
          </x14:cfRule>
          <x14:cfRule type="dataBar" id="{A8012B99-118D-9044-B657-CD6C4F3D4406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D89:D93</xm:sqref>
        </x14:conditionalFormatting>
        <x14:conditionalFormatting xmlns:xm="http://schemas.microsoft.com/office/excel/2006/main">
          <x14:cfRule type="dataBar" id="{EE714494-9B9C-8447-92A7-CAAA6D6763F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D89:D93</xm:sqref>
        </x14:conditionalFormatting>
        <x14:conditionalFormatting xmlns:xm="http://schemas.microsoft.com/office/excel/2006/main">
          <x14:cfRule type="dataBar" id="{42A4BAC5-42C6-7D46-884F-ED9EC5E8713E}">
            <x14:dataBar minLength="0" maxLength="100">
              <x14:cfvo type="num">
                <xm:f>10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0464367F-8EB2-E645-B9F5-599006F9E9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D89:D93</xm:sqref>
        </x14:conditionalFormatting>
        <x14:conditionalFormatting xmlns:xm="http://schemas.microsoft.com/office/excel/2006/main">
          <x14:cfRule type="dataBar" id="{DE2E5C24-B7F8-D148-AE4E-B1B51EB74AFB}">
            <x14:dataBar minLength="0" maxLength="100">
              <x14:cfvo type="num">
                <xm:f>0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14:cfRule type="dataBar" id="{DB1B509F-838E-BA41-A908-5F89BB22100F}">
            <x14:dataBar minLength="0" maxLength="100" border="1" negativeBarBorderColorSameAsPositive="0">
              <x14:cfvo type="num">
                <xm:f>1</xm:f>
              </x14:cfvo>
              <x14:cfvo type="num">
                <xm:f>10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14:cfRule type="dataBar" id="{579C5B4C-4ABE-4B43-8A01-8B5E5D60F20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D89:D93</xm:sqref>
        </x14:conditionalFormatting>
        <x14:conditionalFormatting xmlns:xm="http://schemas.microsoft.com/office/excel/2006/main">
          <x14:cfRule type="dataBar" id="{E3BEE555-8216-AC4B-A74B-6BB342B7AB2E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D89</xm:sqref>
        </x14:conditionalFormatting>
        <x14:conditionalFormatting xmlns:xm="http://schemas.microsoft.com/office/excel/2006/main">
          <x14:cfRule type="dataBar" id="{7F340C02-877E-7249-995B-D7A0E221AED7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D89:D93</xm:sqref>
        </x14:conditionalFormatting>
        <x14:conditionalFormatting xmlns:xm="http://schemas.microsoft.com/office/excel/2006/main">
          <x14:cfRule type="dataBar" id="{57328B9A-D953-3D40-A6D0-28C9867D7EF7}">
            <x14:dataBar minLength="0" maxLength="100">
              <x14:cfvo type="percent">
                <xm:f>0</xm:f>
              </x14:cfvo>
              <x14:cfvo type="percent">
                <xm:f>100</xm:f>
              </x14:cfvo>
              <x14:negativeFillColor rgb="FFFF0000"/>
              <x14:axisColor rgb="FF000000"/>
            </x14:dataBar>
          </x14:cfRule>
          <x14:cfRule type="dataBar" id="{1B86E2E7-F05F-3844-A4EB-1698AD6C8580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D97:D101</xm:sqref>
        </x14:conditionalFormatting>
        <x14:conditionalFormatting xmlns:xm="http://schemas.microsoft.com/office/excel/2006/main">
          <x14:cfRule type="dataBar" id="{CC375013-7E0B-9E43-835F-038BB7B09EF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D97:D101</xm:sqref>
        </x14:conditionalFormatting>
        <x14:conditionalFormatting xmlns:xm="http://schemas.microsoft.com/office/excel/2006/main">
          <x14:cfRule type="dataBar" id="{8CDC2765-E91F-9141-AFE1-81674A7CE560}">
            <x14:dataBar minLength="0" maxLength="100">
              <x14:cfvo type="num">
                <xm:f>10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4788BEA8-8117-DF45-999D-7493F50B801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D97:D101</xm:sqref>
        </x14:conditionalFormatting>
        <x14:conditionalFormatting xmlns:xm="http://schemas.microsoft.com/office/excel/2006/main">
          <x14:cfRule type="dataBar" id="{AAEEDDDE-E358-5344-A288-B85E3EBBA046}">
            <x14:dataBar minLength="0" maxLength="100">
              <x14:cfvo type="num">
                <xm:f>0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14:cfRule type="dataBar" id="{AC020E56-ED82-594B-AF43-9E3DBBA351CE}">
            <x14:dataBar minLength="0" maxLength="100" border="1" negativeBarBorderColorSameAsPositive="0">
              <x14:cfvo type="num">
                <xm:f>1</xm:f>
              </x14:cfvo>
              <x14:cfvo type="num">
                <xm:f>10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14:cfRule type="dataBar" id="{7BF65735-A8CE-9B4F-8F74-C5C4E0DC259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D97:D101</xm:sqref>
        </x14:conditionalFormatting>
        <x14:conditionalFormatting xmlns:xm="http://schemas.microsoft.com/office/excel/2006/main">
          <x14:cfRule type="dataBar" id="{9523469F-AF51-6349-A511-FAEDAC603A78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D97</xm:sqref>
        </x14:conditionalFormatting>
        <x14:conditionalFormatting xmlns:xm="http://schemas.microsoft.com/office/excel/2006/main">
          <x14:cfRule type="dataBar" id="{38C6A6C2-2801-5D4D-8C49-3184E25FA078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D97:D101</xm:sqref>
        </x14:conditionalFormatting>
        <x14:conditionalFormatting xmlns:xm="http://schemas.microsoft.com/office/excel/2006/main">
          <x14:cfRule type="dataBar" id="{7001B6FF-8CF2-5047-8B3E-62B0EABA9345}">
            <x14:dataBar minLength="0" maxLength="100">
              <x14:cfvo type="num">
                <xm:f>1</xm:f>
              </x14:cfvo>
              <x14:cfvo type="num">
                <xm:f>5</xm:f>
              </x14:cfvo>
              <x14:negativeFillColor rgb="FFFF0000"/>
              <x14:axisColor rgb="FF000000"/>
            </x14:dataBar>
          </x14:cfRule>
          <x14:cfRule type="dataBar" id="{FB3EE098-ECF8-1743-8426-44D1C891E1D8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H48:H51</xm:sqref>
        </x14:conditionalFormatting>
        <x14:conditionalFormatting xmlns:xm="http://schemas.microsoft.com/office/excel/2006/main">
          <x14:cfRule type="dataBar" id="{10D9ECCC-DEDE-A841-AA67-A731F2292920}">
            <x14:dataBar minLength="0" maxLength="100">
              <x14:cfvo type="num">
                <xm:f>1</xm:f>
              </x14:cfvo>
              <x14:cfvo type="num">
                <xm:f>5</xm:f>
              </x14:cfvo>
              <x14:negativeFillColor rgb="FFFF0000"/>
              <x14:axisColor rgb="FF000000"/>
            </x14:dataBar>
          </x14:cfRule>
          <x14:cfRule type="dataBar" id="{A4656735-8543-7D46-9644-292DDFE2A462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H47</xm:sqref>
        </x14:conditionalFormatting>
        <x14:conditionalFormatting xmlns:xm="http://schemas.microsoft.com/office/excel/2006/main">
          <x14:cfRule type="dataBar" id="{42E0B5AC-689D-EA44-9655-06B104FB5ADC}">
            <x14:dataBar minLength="0" maxLength="100">
              <x14:cfvo type="num">
                <xm:f>0</xm:f>
              </x14:cfvo>
              <x14:cfvo type="num">
                <xm:f>14</xm:f>
              </x14:cfvo>
              <x14:negativeFillColor rgb="FFFF0000"/>
              <x14:axisColor rgb="FF000000"/>
            </x14:dataBar>
          </x14:cfRule>
          <x14:cfRule type="dataBar" id="{AD52A995-46F6-654E-AF2C-A409307E38D2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H52</xm:sqref>
        </x14:conditionalFormatting>
        <x14:conditionalFormatting xmlns:xm="http://schemas.microsoft.com/office/excel/2006/main">
          <x14:cfRule type="dataBar" id="{A53F24E7-632C-0948-A348-8BC761BB1C3A}">
            <x14:dataBar minLength="0" maxLength="100">
              <x14:cfvo type="num">
                <xm:f>1</xm:f>
              </x14:cfvo>
              <x14:cfvo type="num">
                <xm:f>14</xm:f>
              </x14:cfvo>
              <x14:negativeFillColor rgb="FFFF0000"/>
              <x14:axisColor rgb="FF000000"/>
            </x14:dataBar>
          </x14:cfRule>
          <xm:sqref>H52</xm:sqref>
        </x14:conditionalFormatting>
        <x14:conditionalFormatting xmlns:xm="http://schemas.microsoft.com/office/excel/2006/main">
          <x14:cfRule type="dataBar" id="{10B8BA31-9034-0F4E-9F3B-C95AA3CFAA2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H52</xm:sqref>
        </x14:conditionalFormatting>
        <x14:conditionalFormatting xmlns:xm="http://schemas.microsoft.com/office/excel/2006/main">
          <x14:cfRule type="dataBar" id="{AC43DB3D-AAC5-2B4E-8CDA-CB321907F7E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H47</xm:sqref>
        </x14:conditionalFormatting>
        <x14:conditionalFormatting xmlns:xm="http://schemas.microsoft.com/office/excel/2006/main">
          <x14:cfRule type="dataBar" id="{632FA516-6F63-1743-8BE1-B10FDEE0D9A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H48:H51</xm:sqref>
        </x14:conditionalFormatting>
        <x14:conditionalFormatting xmlns:xm="http://schemas.microsoft.com/office/excel/2006/main">
          <x14:cfRule type="dataBar" id="{82635ABD-77C3-774F-A4A9-59A69C697A12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H7</xm:sqref>
        </x14:conditionalFormatting>
        <x14:conditionalFormatting xmlns:xm="http://schemas.microsoft.com/office/excel/2006/main">
          <x14:cfRule type="dataBar" id="{0D97D7DE-3F44-AB46-A9A9-77B8A7563AE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H7</xm:sqref>
        </x14:conditionalFormatting>
        <x14:conditionalFormatting xmlns:xm="http://schemas.microsoft.com/office/excel/2006/main">
          <x14:cfRule type="dataBar" id="{C8B0CFD2-9317-2F4B-8369-8BC811252043}">
            <x14:dataBar minLength="0" maxLength="100">
              <x14:cfvo type="num">
                <xm:f>0</xm:f>
              </x14:cfvo>
              <x14:cfvo type="num">
                <xm:f>40</xm:f>
              </x14:cfvo>
              <x14:negativeFillColor rgb="FFFF0000"/>
              <x14:axisColor rgb="FF000000"/>
            </x14:dataBar>
          </x14:cfRule>
          <xm:sqref>H7</xm:sqref>
        </x14:conditionalFormatting>
        <x14:conditionalFormatting xmlns:xm="http://schemas.microsoft.com/office/excel/2006/main">
          <x14:cfRule type="dataBar" id="{8813C3ED-06B3-B84E-993D-F525C336D49E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H8</xm:sqref>
        </x14:conditionalFormatting>
        <x14:conditionalFormatting xmlns:xm="http://schemas.microsoft.com/office/excel/2006/main">
          <x14:cfRule type="dataBar" id="{3F9000C6-4C48-ED46-A509-A94FA4A16BA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H8</xm:sqref>
        </x14:conditionalFormatting>
        <x14:conditionalFormatting xmlns:xm="http://schemas.microsoft.com/office/excel/2006/main">
          <x14:cfRule type="dataBar" id="{D20A3DF3-7672-9240-BF0B-4E29616F851C}">
            <x14:dataBar minLength="0" maxLength="100">
              <x14:cfvo type="num">
                <xm:f>0</xm:f>
              </x14:cfvo>
              <x14:cfvo type="num">
                <xm:f>40</xm:f>
              </x14:cfvo>
              <x14:negativeFillColor rgb="FFFF0000"/>
              <x14:axisColor rgb="FF000000"/>
            </x14:dataBar>
          </x14:cfRule>
          <xm:sqref>H8</xm:sqref>
        </x14:conditionalFormatting>
        <x14:conditionalFormatting xmlns:xm="http://schemas.microsoft.com/office/excel/2006/main">
          <x14:cfRule type="dataBar" id="{ADBF5746-2637-7B45-B9CD-6BD29EE2CF67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H9</xm:sqref>
        </x14:conditionalFormatting>
        <x14:conditionalFormatting xmlns:xm="http://schemas.microsoft.com/office/excel/2006/main">
          <x14:cfRule type="dataBar" id="{6BAD090D-77C7-DB4C-BF13-AFB9F1A44D3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H9</xm:sqref>
        </x14:conditionalFormatting>
        <x14:conditionalFormatting xmlns:xm="http://schemas.microsoft.com/office/excel/2006/main">
          <x14:cfRule type="dataBar" id="{035BB66F-6ADB-E848-995D-2E659691412E}">
            <x14:dataBar minLength="0" maxLength="100">
              <x14:cfvo type="num">
                <xm:f>0</xm:f>
              </x14:cfvo>
              <x14:cfvo type="num">
                <xm:f>40</xm:f>
              </x14:cfvo>
              <x14:negativeFillColor rgb="FFFF0000"/>
              <x14:axisColor rgb="FF000000"/>
            </x14:dataBar>
          </x14:cfRule>
          <xm:sqref>H9</xm:sqref>
        </x14:conditionalFormatting>
        <x14:conditionalFormatting xmlns:xm="http://schemas.microsoft.com/office/excel/2006/main">
          <x14:cfRule type="dataBar" id="{2F05CC90-F336-0942-82C2-51243581FA11}">
            <x14:dataBar minLength="0" maxLength="100" border="1" negativeBarBorderColorSameAsPositive="0">
              <x14:cfvo type="num">
                <xm:f>1</xm:f>
              </x14:cfvo>
              <x14:cfvo type="num">
                <xm:f>10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H12</xm:sqref>
        </x14:conditionalFormatting>
        <x14:conditionalFormatting xmlns:xm="http://schemas.microsoft.com/office/excel/2006/main">
          <x14:cfRule type="dataBar" id="{C79001B9-794E-1D43-AF5B-4D3198F444E1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H12</xm:sqref>
        </x14:conditionalFormatting>
        <x14:conditionalFormatting xmlns:xm="http://schemas.microsoft.com/office/excel/2006/main">
          <x14:cfRule type="dataBar" id="{65DD6F21-42C1-4341-B612-44086D25A74F}">
            <x14:dataBar minLength="0" maxLength="100">
              <x14:cfvo type="num">
                <xm:f>0</xm:f>
              </x14:cfvo>
              <x14:cfvo type="num">
                <xm:f>40</xm:f>
              </x14:cfvo>
              <x14:negativeFillColor rgb="FFFF0000"/>
              <x14:axisColor rgb="FF000000"/>
            </x14:dataBar>
          </x14:cfRule>
          <xm:sqref>H12</xm:sqref>
        </x14:conditionalFormatting>
        <x14:conditionalFormatting xmlns:xm="http://schemas.microsoft.com/office/excel/2006/main">
          <x14:cfRule type="dataBar" id="{D9283D8B-3981-4E4F-A9C7-0674DD693C2C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H8</xm:sqref>
        </x14:conditionalFormatting>
        <x14:conditionalFormatting xmlns:xm="http://schemas.microsoft.com/office/excel/2006/main">
          <x14:cfRule type="dataBar" id="{E2E91939-7ADD-5D4B-B3B1-0C415F0ACAB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H8</xm:sqref>
        </x14:conditionalFormatting>
        <x14:conditionalFormatting xmlns:xm="http://schemas.microsoft.com/office/excel/2006/main">
          <x14:cfRule type="dataBar" id="{033A69B3-8656-1B48-B001-A4B87C36503A}">
            <x14:dataBar minLength="0" maxLength="100">
              <x14:cfvo type="num">
                <xm:f>0</xm:f>
              </x14:cfvo>
              <x14:cfvo type="num">
                <xm:f>40</xm:f>
              </x14:cfvo>
              <x14:negativeFillColor rgb="FFFF0000"/>
              <x14:axisColor rgb="FF000000"/>
            </x14:dataBar>
          </x14:cfRule>
          <xm:sqref>H8</xm:sqref>
        </x14:conditionalFormatting>
        <x14:conditionalFormatting xmlns:xm="http://schemas.microsoft.com/office/excel/2006/main">
          <x14:cfRule type="dataBar" id="{D619AE38-1C17-0C46-BE03-29DFB4716BE0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H21</xm:sqref>
        </x14:conditionalFormatting>
        <x14:conditionalFormatting xmlns:xm="http://schemas.microsoft.com/office/excel/2006/main">
          <x14:cfRule type="dataBar" id="{4DD04848-4E72-CC4F-B823-F5D6E1BC05E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H21</xm:sqref>
        </x14:conditionalFormatting>
        <x14:conditionalFormatting xmlns:xm="http://schemas.microsoft.com/office/excel/2006/main">
          <x14:cfRule type="dataBar" id="{27ADF0D5-76A2-FE4A-AE77-F7F3DAB40C64}">
            <x14:dataBar minLength="0" maxLength="100">
              <x14:cfvo type="num">
                <xm:f>0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H21</xm:sqref>
        </x14:conditionalFormatting>
        <x14:conditionalFormatting xmlns:xm="http://schemas.microsoft.com/office/excel/2006/main">
          <x14:cfRule type="dataBar" id="{C146DAA8-9DF5-194B-98A6-17727F9C5D5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814498B3-A1F7-9A44-B09B-5A72293EBAC4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1485BA1B-07FB-984E-AC46-100A8BA5666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D10</xm:sqref>
        </x14:conditionalFormatting>
        <x14:conditionalFormatting xmlns:xm="http://schemas.microsoft.com/office/excel/2006/main">
          <x14:cfRule type="dataBar" id="{8BE32F13-86F8-0E43-B1BA-B5D1B2CCD95F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D10</xm:sqref>
        </x14:conditionalFormatting>
        <x14:conditionalFormatting xmlns:xm="http://schemas.microsoft.com/office/excel/2006/main">
          <x14:cfRule type="dataBar" id="{516090DA-B5F5-004B-A349-F39555E8F444}">
            <x14:dataBar minLength="0" maxLength="100">
              <x14:cfvo type="num">
                <xm:f>10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4F3D66E1-6786-B046-8703-70D24453B2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35273BB7-8936-B84E-A083-40793AC61F4C}">
            <x14:dataBar minLength="0" maxLength="100">
              <x14:cfvo type="num">
                <xm:f>0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14:cfRule type="dataBar" id="{7584B96A-F975-DD4D-B66A-57C6B027AFA6}">
            <x14:dataBar minLength="0" maxLength="100" border="1" negativeBarBorderColorSameAsPositive="0">
              <x14:cfvo type="num">
                <xm:f>1</xm:f>
              </x14:cfvo>
              <x14:cfvo type="num">
                <xm:f>10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14:cfRule type="dataBar" id="{34152BC4-8A26-9847-A5AA-029EAE68D3E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192D729F-0079-ED46-B1BA-00CDF509AFC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D9</xm:sqref>
        </x14:conditionalFormatting>
        <x14:conditionalFormatting xmlns:xm="http://schemas.microsoft.com/office/excel/2006/main">
          <x14:cfRule type="dataBar" id="{A953805E-BBEB-0F44-B359-32AB2BD24096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D9</xm:sqref>
        </x14:conditionalFormatting>
        <x14:conditionalFormatting xmlns:xm="http://schemas.microsoft.com/office/excel/2006/main">
          <x14:cfRule type="dataBar" id="{34390F68-6209-AA42-A7DE-FCD2B9E7EF4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D12</xm:sqref>
        </x14:conditionalFormatting>
        <x14:conditionalFormatting xmlns:xm="http://schemas.microsoft.com/office/excel/2006/main">
          <x14:cfRule type="dataBar" id="{53AF69C4-669F-4D4C-BC18-4BA62B2F4104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D12</xm:sqref>
        </x14:conditionalFormatting>
        <x14:conditionalFormatting xmlns:xm="http://schemas.microsoft.com/office/excel/2006/main">
          <x14:cfRule type="dataBar" id="{7ACAA506-890A-2A48-8B7E-981450CDD8A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D13</xm:sqref>
        </x14:conditionalFormatting>
        <x14:conditionalFormatting xmlns:xm="http://schemas.microsoft.com/office/excel/2006/main">
          <x14:cfRule type="dataBar" id="{5BC7C0DB-4BAC-B44C-83D9-4DD772FC43CB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D13</xm:sqref>
        </x14:conditionalFormatting>
        <x14:conditionalFormatting xmlns:xm="http://schemas.microsoft.com/office/excel/2006/main">
          <x14:cfRule type="dataBar" id="{1B3AFA9A-C6A4-EC44-B7D0-7363972F067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D13</xm:sqref>
        </x14:conditionalFormatting>
        <x14:conditionalFormatting xmlns:xm="http://schemas.microsoft.com/office/excel/2006/main">
          <x14:cfRule type="dataBar" id="{672B2C6D-A3AC-D244-9D2D-01F959A00FBA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D13</xm:sqref>
        </x14:conditionalFormatting>
        <x14:conditionalFormatting xmlns:xm="http://schemas.microsoft.com/office/excel/2006/main">
          <x14:cfRule type="dataBar" id="{8A6A1B32-C06D-3E41-9101-F02438F63214}">
            <x14:dataBar minLength="0" maxLength="100">
              <x14:cfvo type="num">
                <xm:f>10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5F7E551A-31B2-014F-BC6C-EF123E3950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D13</xm:sqref>
        </x14:conditionalFormatting>
        <x14:conditionalFormatting xmlns:xm="http://schemas.microsoft.com/office/excel/2006/main">
          <x14:cfRule type="dataBar" id="{EC532CAA-AA38-9741-A03F-2441ED2CD7A7}">
            <x14:dataBar minLength="0" maxLength="100">
              <x14:cfvo type="num">
                <xm:f>0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14:cfRule type="dataBar" id="{2F9B47F3-7220-6D41-A527-554174C659EC}">
            <x14:dataBar minLength="0" maxLength="100" border="1" negativeBarBorderColorSameAsPositive="0">
              <x14:cfvo type="num">
                <xm:f>1</xm:f>
              </x14:cfvo>
              <x14:cfvo type="num">
                <xm:f>10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14:cfRule type="dataBar" id="{6A4BAE1E-B6BF-354D-A4F3-F0314F3475D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D13</xm:sqref>
        </x14:conditionalFormatting>
        <x14:conditionalFormatting xmlns:xm="http://schemas.microsoft.com/office/excel/2006/main">
          <x14:cfRule type="dataBar" id="{24C32E43-0049-174E-BB53-A3BBEB22706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D14</xm:sqref>
        </x14:conditionalFormatting>
        <x14:conditionalFormatting xmlns:xm="http://schemas.microsoft.com/office/excel/2006/main">
          <x14:cfRule type="dataBar" id="{4A6ADAEF-82F8-724A-9863-A0ED09848CE4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D14</xm:sqref>
        </x14:conditionalFormatting>
        <x14:conditionalFormatting xmlns:xm="http://schemas.microsoft.com/office/excel/2006/main">
          <x14:cfRule type="dataBar" id="{21706ABB-8E60-824B-B8DA-E6C58EB6058A}">
            <x14:dataBar minLength="0" maxLength="100">
              <x14:cfvo type="num">
                <xm:f>10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725056B4-9096-5D43-9889-585A61F9297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D14</xm:sqref>
        </x14:conditionalFormatting>
        <x14:conditionalFormatting xmlns:xm="http://schemas.microsoft.com/office/excel/2006/main">
          <x14:cfRule type="dataBar" id="{A9C41182-BCE7-9341-A9FF-BB4727A0EAE5}">
            <x14:dataBar minLength="0" maxLength="100">
              <x14:cfvo type="num">
                <xm:f>0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14:cfRule type="dataBar" id="{B3AF4237-3C58-9D4E-9C6A-D5F122AE4631}">
            <x14:dataBar minLength="0" maxLength="100" border="1" negativeBarBorderColorSameAsPositive="0">
              <x14:cfvo type="num">
                <xm:f>1</xm:f>
              </x14:cfvo>
              <x14:cfvo type="num">
                <xm:f>10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14:cfRule type="dataBar" id="{89BDEE14-D7BD-0F4F-9F15-150E7A79155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D14</xm:sqref>
        </x14:conditionalFormatting>
        <x14:conditionalFormatting xmlns:xm="http://schemas.microsoft.com/office/excel/2006/main">
          <x14:cfRule type="dataBar" id="{12813269-A6E6-1F4A-99FB-03496803A5BC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D15</xm:sqref>
        </x14:conditionalFormatting>
        <x14:conditionalFormatting xmlns:xm="http://schemas.microsoft.com/office/excel/2006/main">
          <x14:cfRule type="dataBar" id="{322217E9-962A-CC4A-AE21-E1B7ADBCD04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D15</xm:sqref>
        </x14:conditionalFormatting>
        <x14:conditionalFormatting xmlns:xm="http://schemas.microsoft.com/office/excel/2006/main">
          <x14:cfRule type="dataBar" id="{F1B4A3CD-D081-1049-80AF-84EA82D8315B}">
            <x14:dataBar minLength="0" maxLength="100">
              <x14:cfvo type="num">
                <xm:f>0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14:cfRule type="dataBar" id="{D3C9C325-51FC-A84C-AA7F-E2D728C12962}">
            <x14:dataBar minLength="0" maxLength="100" border="1" negativeBarBorderColorSameAsPositive="0">
              <x14:cfvo type="num">
                <xm:f>1</xm:f>
              </x14:cfvo>
              <x14:cfvo type="num">
                <xm:f>10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14:cfRule type="dataBar" id="{67785B93-9561-4145-8BB1-7718557F569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D15</xm:sqref>
        </x14:conditionalFormatting>
        <x14:conditionalFormatting xmlns:xm="http://schemas.microsoft.com/office/excel/2006/main">
          <x14:cfRule type="dataBar" id="{094110F0-424E-3D42-98C7-22E2022457B0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D22</xm:sqref>
        </x14:conditionalFormatting>
        <x14:conditionalFormatting xmlns:xm="http://schemas.microsoft.com/office/excel/2006/main">
          <x14:cfRule type="dataBar" id="{AEED3DCF-3696-3C4C-BCD1-F6DB262C8C0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D18:D27</xm:sqref>
        </x14:conditionalFormatting>
        <x14:conditionalFormatting xmlns:xm="http://schemas.microsoft.com/office/excel/2006/main">
          <x14:cfRule type="dataBar" id="{674F4B52-6C50-A047-87AC-33B6AC058089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D18:D27</xm:sqref>
        </x14:conditionalFormatting>
        <x14:conditionalFormatting xmlns:xm="http://schemas.microsoft.com/office/excel/2006/main">
          <x14:cfRule type="dataBar" id="{5D65987D-608F-F847-A7C5-893E9471346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D25</xm:sqref>
        </x14:conditionalFormatting>
        <x14:conditionalFormatting xmlns:xm="http://schemas.microsoft.com/office/excel/2006/main">
          <x14:cfRule type="dataBar" id="{B7C00E7F-2B84-1849-8FCD-C277902BCB3B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D25</xm:sqref>
        </x14:conditionalFormatting>
        <x14:conditionalFormatting xmlns:xm="http://schemas.microsoft.com/office/excel/2006/main">
          <x14:cfRule type="dataBar" id="{424AB134-FF81-3749-BFD5-4365831DBAC3}">
            <x14:dataBar minLength="0" maxLength="100">
              <x14:cfvo type="num">
                <xm:f>10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A931A1E7-A14A-3043-8994-380129DCB2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D18:D27</xm:sqref>
        </x14:conditionalFormatting>
        <x14:conditionalFormatting xmlns:xm="http://schemas.microsoft.com/office/excel/2006/main">
          <x14:cfRule type="dataBar" id="{EE73B27E-CC42-8C4E-843D-191DDA6347D2}">
            <x14:dataBar minLength="0" maxLength="100">
              <x14:cfvo type="num">
                <xm:f>0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14:cfRule type="dataBar" id="{8D842CC8-B40C-464C-830C-D14749CEB81A}">
            <x14:dataBar minLength="0" maxLength="100" border="1" negativeBarBorderColorSameAsPositive="0">
              <x14:cfvo type="num">
                <xm:f>1</xm:f>
              </x14:cfvo>
              <x14:cfvo type="num">
                <xm:f>10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14:cfRule type="dataBar" id="{CFCA3DE6-8DD0-154B-9A06-C8ABCBB0A49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D18:D27</xm:sqref>
        </x14:conditionalFormatting>
        <x14:conditionalFormatting xmlns:xm="http://schemas.microsoft.com/office/excel/2006/main">
          <x14:cfRule type="dataBar" id="{23D6F35B-A914-4C47-93AA-F05168D46A8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D24</xm:sqref>
        </x14:conditionalFormatting>
        <x14:conditionalFormatting xmlns:xm="http://schemas.microsoft.com/office/excel/2006/main">
          <x14:cfRule type="dataBar" id="{7276AD7D-29D7-8D45-80EB-DCEF0F730CD7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D24</xm:sqref>
        </x14:conditionalFormatting>
        <x14:conditionalFormatting xmlns:xm="http://schemas.microsoft.com/office/excel/2006/main">
          <x14:cfRule type="dataBar" id="{66D38269-BB4E-F946-81D2-3776E670A17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D27</xm:sqref>
        </x14:conditionalFormatting>
        <x14:conditionalFormatting xmlns:xm="http://schemas.microsoft.com/office/excel/2006/main">
          <x14:cfRule type="dataBar" id="{722461F2-4C79-2149-ADA7-3888AE6C3CE5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D27</xm:sqref>
        </x14:conditionalFormatting>
        <x14:conditionalFormatting xmlns:xm="http://schemas.microsoft.com/office/excel/2006/main">
          <x14:cfRule type="dataBar" id="{DA4B0394-B63C-2642-812E-2686BCC106B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D28</xm:sqref>
        </x14:conditionalFormatting>
        <x14:conditionalFormatting xmlns:xm="http://schemas.microsoft.com/office/excel/2006/main">
          <x14:cfRule type="dataBar" id="{8742D1BB-65BE-A544-B6A5-49E18D22A3CB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D28</xm:sqref>
        </x14:conditionalFormatting>
        <x14:conditionalFormatting xmlns:xm="http://schemas.microsoft.com/office/excel/2006/main">
          <x14:cfRule type="dataBar" id="{7F5F3D24-8359-1041-8AD9-3F1FBCC4DC9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D28</xm:sqref>
        </x14:conditionalFormatting>
        <x14:conditionalFormatting xmlns:xm="http://schemas.microsoft.com/office/excel/2006/main">
          <x14:cfRule type="dataBar" id="{0260C842-34E9-C04B-B4B3-EEA10916A79B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D28</xm:sqref>
        </x14:conditionalFormatting>
        <x14:conditionalFormatting xmlns:xm="http://schemas.microsoft.com/office/excel/2006/main">
          <x14:cfRule type="dataBar" id="{A9A84AA1-C841-164C-9C1A-FE1815786EC0}">
            <x14:dataBar minLength="0" maxLength="100">
              <x14:cfvo type="num">
                <xm:f>10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CA5BEE4A-2861-2943-80EB-D90EA38C259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D28</xm:sqref>
        </x14:conditionalFormatting>
        <x14:conditionalFormatting xmlns:xm="http://schemas.microsoft.com/office/excel/2006/main">
          <x14:cfRule type="dataBar" id="{DAF1172B-E316-D348-953A-795A4B2CD57D}">
            <x14:dataBar minLength="0" maxLength="100">
              <x14:cfvo type="num">
                <xm:f>0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14:cfRule type="dataBar" id="{5BB5DA24-92DD-D341-8F99-6D896A2882DE}">
            <x14:dataBar minLength="0" maxLength="100" border="1" negativeBarBorderColorSameAsPositive="0">
              <x14:cfvo type="num">
                <xm:f>1</xm:f>
              </x14:cfvo>
              <x14:cfvo type="num">
                <xm:f>10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14:cfRule type="dataBar" id="{3831D489-71B4-7E40-88A7-54F3E06C29C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D28</xm:sqref>
        </x14:conditionalFormatting>
        <x14:conditionalFormatting xmlns:xm="http://schemas.microsoft.com/office/excel/2006/main">
          <x14:cfRule type="dataBar" id="{0CC1F674-35A0-5146-9409-9CD76822B70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D23</xm:sqref>
        </x14:conditionalFormatting>
        <x14:conditionalFormatting xmlns:xm="http://schemas.microsoft.com/office/excel/2006/main">
          <x14:cfRule type="dataBar" id="{A73D5B3B-3989-EE4F-A0E9-8815C750BF7D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D23</xm:sqref>
        </x14:conditionalFormatting>
        <x14:conditionalFormatting xmlns:xm="http://schemas.microsoft.com/office/excel/2006/main">
          <x14:cfRule type="dataBar" id="{87E316C9-2835-DB49-A3DC-7F4596AC695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D22</xm:sqref>
        </x14:conditionalFormatting>
        <x14:conditionalFormatting xmlns:xm="http://schemas.microsoft.com/office/excel/2006/main">
          <x14:cfRule type="dataBar" id="{790EAA49-825F-3B41-8A89-B19D48568A1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D25</xm:sqref>
        </x14:conditionalFormatting>
        <x14:conditionalFormatting xmlns:xm="http://schemas.microsoft.com/office/excel/2006/main">
          <x14:cfRule type="dataBar" id="{6E3E3457-E85E-A047-8F5D-8962273162F4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D25</xm:sqref>
        </x14:conditionalFormatting>
        <x14:conditionalFormatting xmlns:xm="http://schemas.microsoft.com/office/excel/2006/main">
          <x14:cfRule type="dataBar" id="{E1C6F86B-37B3-5D40-9E3B-8A48862E757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D26</xm:sqref>
        </x14:conditionalFormatting>
        <x14:conditionalFormatting xmlns:xm="http://schemas.microsoft.com/office/excel/2006/main">
          <x14:cfRule type="dataBar" id="{16B8B675-9F81-8542-8529-9C20A94906A7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D26</xm:sqref>
        </x14:conditionalFormatting>
        <x14:conditionalFormatting xmlns:xm="http://schemas.microsoft.com/office/excel/2006/main">
          <x14:cfRule type="dataBar" id="{C14284C1-237C-5B41-B49B-E6E98CD3BCF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D26</xm:sqref>
        </x14:conditionalFormatting>
        <x14:conditionalFormatting xmlns:xm="http://schemas.microsoft.com/office/excel/2006/main">
          <x14:cfRule type="dataBar" id="{19513811-1527-5F46-9B5C-0E59D8AEA586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D26</xm:sqref>
        </x14:conditionalFormatting>
        <x14:conditionalFormatting xmlns:xm="http://schemas.microsoft.com/office/excel/2006/main">
          <x14:cfRule type="dataBar" id="{4DE84D80-D018-C44F-B6E4-578CEFDED522}">
            <x14:dataBar minLength="0" maxLength="100">
              <x14:cfvo type="num">
                <xm:f>10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57B82D53-3AEA-8D46-B1AD-44E350FEA0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D26</xm:sqref>
        </x14:conditionalFormatting>
        <x14:conditionalFormatting xmlns:xm="http://schemas.microsoft.com/office/excel/2006/main">
          <x14:cfRule type="dataBar" id="{936FAF95-DB23-5B4D-B5D5-BE42FE223E21}">
            <x14:dataBar minLength="0" maxLength="100">
              <x14:cfvo type="num">
                <xm:f>0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14:cfRule type="dataBar" id="{9CFD388B-FAE6-DB41-997E-A4490141D116}">
            <x14:dataBar minLength="0" maxLength="100" border="1" negativeBarBorderColorSameAsPositive="0">
              <x14:cfvo type="num">
                <xm:f>1</xm:f>
              </x14:cfvo>
              <x14:cfvo type="num">
                <xm:f>10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14:cfRule type="dataBar" id="{1FCAC0C1-B18E-9545-8100-8ABC40B2818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D26</xm:sqref>
        </x14:conditionalFormatting>
        <x14:conditionalFormatting xmlns:xm="http://schemas.microsoft.com/office/excel/2006/main">
          <x14:cfRule type="dataBar" id="{70D59B63-7BBA-5346-93E5-E8ACA015332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D27</xm:sqref>
        </x14:conditionalFormatting>
        <x14:conditionalFormatting xmlns:xm="http://schemas.microsoft.com/office/excel/2006/main">
          <x14:cfRule type="dataBar" id="{3B1B6338-D800-1D4B-8F3E-EEBBBE729DF7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D27</xm:sqref>
        </x14:conditionalFormatting>
        <x14:conditionalFormatting xmlns:xm="http://schemas.microsoft.com/office/excel/2006/main">
          <x14:cfRule type="dataBar" id="{6734F330-725D-6240-B6F6-20DAE4572A98}">
            <x14:dataBar minLength="0" maxLength="100">
              <x14:cfvo type="num">
                <xm:f>10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0C72C021-CA5E-4C42-80E0-E01CD717EE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D27</xm:sqref>
        </x14:conditionalFormatting>
        <x14:conditionalFormatting xmlns:xm="http://schemas.microsoft.com/office/excel/2006/main">
          <x14:cfRule type="dataBar" id="{6AB208E1-EEAB-7B40-A388-0808E8B69C70}">
            <x14:dataBar minLength="0" maxLength="100">
              <x14:cfvo type="num">
                <xm:f>0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14:cfRule type="dataBar" id="{51D3FDD0-AB5A-7F4B-B8EC-6903C4420770}">
            <x14:dataBar minLength="0" maxLength="100" border="1" negativeBarBorderColorSameAsPositive="0">
              <x14:cfvo type="num">
                <xm:f>1</xm:f>
              </x14:cfvo>
              <x14:cfvo type="num">
                <xm:f>10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14:cfRule type="dataBar" id="{06D76394-E3E5-B247-90D9-DB878B18918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D27</xm:sqref>
        </x14:conditionalFormatting>
        <x14:conditionalFormatting xmlns:xm="http://schemas.microsoft.com/office/excel/2006/main">
          <x14:cfRule type="dataBar" id="{276EE888-02D8-AC4F-8264-9B62C6299723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D28</xm:sqref>
        </x14:conditionalFormatting>
        <x14:conditionalFormatting xmlns:xm="http://schemas.microsoft.com/office/excel/2006/main">
          <x14:cfRule type="dataBar" id="{A9C83477-01B5-6A47-9EDC-15C05084144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D28</xm:sqref>
        </x14:conditionalFormatting>
        <x14:conditionalFormatting xmlns:xm="http://schemas.microsoft.com/office/excel/2006/main">
          <x14:cfRule type="dataBar" id="{DB988B05-8B8C-694B-BB28-4CC84979CCBB}">
            <x14:dataBar minLength="0" maxLength="100">
              <x14:cfvo type="num">
                <xm:f>0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D28</xm:sqref>
        </x14:conditionalFormatting>
        <x14:conditionalFormatting xmlns:xm="http://schemas.microsoft.com/office/excel/2006/main">
          <x14:cfRule type="dataBar" id="{D548DB96-C81F-FB4E-A468-2470F138E21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D30:D36</xm:sqref>
        </x14:conditionalFormatting>
        <x14:conditionalFormatting xmlns:xm="http://schemas.microsoft.com/office/excel/2006/main">
          <x14:cfRule type="dataBar" id="{67E8D515-0B97-BD42-8F29-2C6D3055F929}">
            <x14:dataBar minLength="0" maxLength="100">
              <x14:cfvo type="num">
                <xm:f>0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14:cfRule type="dataBar" id="{5145CA44-EB8B-F248-BC46-18F68878654C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D30:D36</xm:sqref>
        </x14:conditionalFormatting>
        <x14:conditionalFormatting xmlns:xm="http://schemas.microsoft.com/office/excel/2006/main">
          <x14:cfRule type="dataBar" id="{938C862D-0166-0540-9C13-445C68DC2105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D30</xm:sqref>
        </x14:conditionalFormatting>
        <x14:conditionalFormatting xmlns:xm="http://schemas.microsoft.com/office/excel/2006/main">
          <x14:cfRule type="dataBar" id="{573068B5-A938-114A-AD23-169B1B0C0F2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D30</xm:sqref>
        </x14:conditionalFormatting>
        <x14:conditionalFormatting xmlns:xm="http://schemas.microsoft.com/office/excel/2006/main">
          <x14:cfRule type="dataBar" id="{62E97A00-A4E9-D04D-9192-91435231CDDE}">
            <x14:dataBar minLength="0" maxLength="100">
              <x14:cfvo type="num">
                <xm:f>0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D30</xm:sqref>
        </x14:conditionalFormatting>
        <x14:conditionalFormatting xmlns:xm="http://schemas.microsoft.com/office/excel/2006/main">
          <x14:cfRule type="dataBar" id="{B72F743B-4094-8A4E-9BBD-ECB7BF30D6C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D31:D32</xm:sqref>
        </x14:conditionalFormatting>
        <x14:conditionalFormatting xmlns:xm="http://schemas.microsoft.com/office/excel/2006/main">
          <x14:cfRule type="dataBar" id="{765E0446-C04E-6842-87F9-39FEE482BF11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D31:D32</xm:sqref>
        </x14:conditionalFormatting>
        <x14:conditionalFormatting xmlns:xm="http://schemas.microsoft.com/office/excel/2006/main">
          <x14:cfRule type="dataBar" id="{A83204CE-862E-3D4D-9326-C7FB3A4DB9DD}">
            <x14:dataBar minLength="0" maxLength="100">
              <x14:cfvo type="num">
                <xm:f>0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14:cfRule type="dataBar" id="{409D8778-4005-A446-9CE9-767652879BC1}">
            <x14:dataBar minLength="0" maxLength="100" border="1" negativeBarBorderColorSameAsPositive="0">
              <x14:cfvo type="num">
                <xm:f>1</xm:f>
              </x14:cfvo>
              <x14:cfvo type="num">
                <xm:f>10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14:cfRule type="dataBar" id="{0A2E273D-82D6-5446-B22B-514C98DBCD3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D31:D32</xm:sqref>
        </x14:conditionalFormatting>
        <x14:conditionalFormatting xmlns:xm="http://schemas.microsoft.com/office/excel/2006/main">
          <x14:cfRule type="dataBar" id="{B4101A95-7C06-0548-8884-C7DCD6702E3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D36</xm:sqref>
        </x14:conditionalFormatting>
        <x14:conditionalFormatting xmlns:xm="http://schemas.microsoft.com/office/excel/2006/main">
          <x14:cfRule type="dataBar" id="{321DEE5B-6C66-0047-BE8C-58AED8ED17BE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D38:D44</xm:sqref>
        </x14:conditionalFormatting>
        <x14:conditionalFormatting xmlns:xm="http://schemas.microsoft.com/office/excel/2006/main">
          <x14:cfRule type="dataBar" id="{BE2C8FBE-7210-854F-A3D9-092A4D2C13F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D38:D39</xm:sqref>
        </x14:conditionalFormatting>
        <x14:conditionalFormatting xmlns:xm="http://schemas.microsoft.com/office/excel/2006/main">
          <x14:cfRule type="dataBar" id="{3E0CCBC5-5B02-5141-9FA5-C375338839B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D40</xm:sqref>
        </x14:conditionalFormatting>
        <x14:conditionalFormatting xmlns:xm="http://schemas.microsoft.com/office/excel/2006/main">
          <x14:cfRule type="dataBar" id="{E5970200-EC49-344A-870B-041679EC9321}">
            <x14:dataBar minLength="0" maxLength="100">
              <x14:cfvo type="num">
                <xm:f>0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14:cfRule type="dataBar" id="{79C28872-977D-5F42-854A-13D6860149FF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D38:D40</xm:sqref>
        </x14:conditionalFormatting>
        <x14:conditionalFormatting xmlns:xm="http://schemas.microsoft.com/office/excel/2006/main">
          <x14:cfRule type="dataBar" id="{43A6E92B-91C7-E94A-9C9E-E1A8CE19E8F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D38:D44</xm:sqref>
        </x14:conditionalFormatting>
        <x14:conditionalFormatting xmlns:xm="http://schemas.microsoft.com/office/excel/2006/main">
          <x14:cfRule type="dataBar" id="{9CE0CA16-1A5D-3B4E-87D9-C4F1F92B0152}">
            <x14:dataBar minLength="0" maxLength="100">
              <x14:cfvo type="num">
                <xm:f>0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D38:D44</xm:sqref>
        </x14:conditionalFormatting>
        <x14:conditionalFormatting xmlns:xm="http://schemas.microsoft.com/office/excel/2006/main">
          <x14:cfRule type="dataBar" id="{96D24325-3FE9-5E43-9F97-4665643C0E77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D42</xm:sqref>
        </x14:conditionalFormatting>
        <x14:conditionalFormatting xmlns:xm="http://schemas.microsoft.com/office/excel/2006/main">
          <x14:cfRule type="dataBar" id="{25C6AED5-8D16-1042-B190-4639E1062CF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D42</xm:sqref>
        </x14:conditionalFormatting>
        <x14:conditionalFormatting xmlns:xm="http://schemas.microsoft.com/office/excel/2006/main">
          <x14:cfRule type="dataBar" id="{218B881A-BD90-A04E-B822-677BF13493B0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D42</xm:sqref>
        </x14:conditionalFormatting>
        <x14:conditionalFormatting xmlns:xm="http://schemas.microsoft.com/office/excel/2006/main">
          <x14:cfRule type="dataBar" id="{C3F0FED0-5DF5-894B-B33C-7C61DCF1565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D42</xm:sqref>
        </x14:conditionalFormatting>
        <x14:conditionalFormatting xmlns:xm="http://schemas.microsoft.com/office/excel/2006/main">
          <x14:cfRule type="dataBar" id="{70BA04CD-7575-E84B-B549-ED18E20AD3F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D44</xm:sqref>
        </x14:conditionalFormatting>
        <x14:conditionalFormatting xmlns:xm="http://schemas.microsoft.com/office/excel/2006/main">
          <x14:cfRule type="dataBar" id="{3E8FAE21-7553-DB4C-9313-21C619C6F6E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D41</xm:sqref>
        </x14:conditionalFormatting>
        <x14:conditionalFormatting xmlns:xm="http://schemas.microsoft.com/office/excel/2006/main">
          <x14:cfRule type="dataBar" id="{61364D00-C010-CE4E-B4FA-57D87998092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D41</xm:sqref>
        </x14:conditionalFormatting>
        <x14:conditionalFormatting xmlns:xm="http://schemas.microsoft.com/office/excel/2006/main">
          <x14:cfRule type="dataBar" id="{998D0424-432A-2E41-9EF6-0B052DC1CA96}">
            <x14:dataBar minLength="0" maxLength="100">
              <x14:cfvo type="num">
                <xm:f>0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D41</xm:sqref>
        </x14:conditionalFormatting>
        <x14:conditionalFormatting xmlns:xm="http://schemas.microsoft.com/office/excel/2006/main">
          <x14:cfRule type="dataBar" id="{EA43E450-0B51-894D-AA34-D8936C82A340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D46:D52</xm:sqref>
        </x14:conditionalFormatting>
        <x14:conditionalFormatting xmlns:xm="http://schemas.microsoft.com/office/excel/2006/main">
          <x14:cfRule type="dataBar" id="{E1668D6E-CD96-2442-9C52-373A0A7B5CC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D49</xm:sqref>
        </x14:conditionalFormatting>
        <x14:conditionalFormatting xmlns:xm="http://schemas.microsoft.com/office/excel/2006/main">
          <x14:cfRule type="dataBar" id="{710A17A2-C21A-4E45-A21E-5F23A25D69A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D46:D52</xm:sqref>
        </x14:conditionalFormatting>
        <x14:conditionalFormatting xmlns:xm="http://schemas.microsoft.com/office/excel/2006/main">
          <x14:cfRule type="dataBar" id="{A056C3C0-403E-F24E-BEED-0B57FEDEEC3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D46:D48</xm:sqref>
        </x14:conditionalFormatting>
        <x14:conditionalFormatting xmlns:xm="http://schemas.microsoft.com/office/excel/2006/main">
          <x14:cfRule type="dataBar" id="{AA5A92F0-D792-684F-A895-39B640A291F3}">
            <x14:dataBar minLength="0" maxLength="100">
              <x14:cfvo type="num">
                <xm:f>0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D46:D49</xm:sqref>
        </x14:conditionalFormatting>
        <x14:conditionalFormatting xmlns:xm="http://schemas.microsoft.com/office/excel/2006/main">
          <x14:cfRule type="dataBar" id="{84D84D8F-A4FC-5742-9A61-A268EEEA425C}">
            <x14:dataBar minLength="0" maxLength="100">
              <x14:cfvo type="num">
                <xm:f>0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D46:D52</xm:sqref>
        </x14:conditionalFormatting>
        <x14:conditionalFormatting xmlns:xm="http://schemas.microsoft.com/office/excel/2006/main">
          <x14:cfRule type="dataBar" id="{2B1F67F0-6A44-2245-A5BD-358EF94F6EC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D52</xm:sqref>
        </x14:conditionalFormatting>
        <x14:conditionalFormatting xmlns:xm="http://schemas.microsoft.com/office/excel/2006/main">
          <x14:cfRule type="dataBar" id="{5745C3DA-28A2-0345-9F58-13DBBF8BDF5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D48</xm:sqref>
        </x14:conditionalFormatting>
        <x14:conditionalFormatting xmlns:xm="http://schemas.microsoft.com/office/excel/2006/main">
          <x14:cfRule type="dataBar" id="{5F0FD716-9E37-6B4F-93CA-CC33B9F732B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D51</xm:sqref>
        </x14:conditionalFormatting>
        <x14:conditionalFormatting xmlns:xm="http://schemas.microsoft.com/office/excel/2006/main">
          <x14:cfRule type="dataBar" id="{A1DAA5DD-DC9B-C944-9C2E-1FB70E819D9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D48</xm:sqref>
        </x14:conditionalFormatting>
        <x14:conditionalFormatting xmlns:xm="http://schemas.microsoft.com/office/excel/2006/main">
          <x14:cfRule type="dataBar" id="{1A26EE2C-DE1B-0945-9E46-369B9FD5D699}">
            <x14:dataBar minLength="0" maxLength="100">
              <x14:cfvo type="num">
                <xm:f>0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14:cfRule type="dataBar" id="{F79CA7E0-AE0B-7047-BA13-3FB39E4F23F2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D48</xm:sqref>
        </x14:conditionalFormatting>
        <x14:conditionalFormatting xmlns:xm="http://schemas.microsoft.com/office/excel/2006/main">
          <x14:cfRule type="dataBar" id="{20E77BF2-3E99-1E4A-AACA-393FE18E7CC5}">
            <x14:dataBar minLength="0" maxLength="100">
              <x14:cfvo type="percent">
                <xm:f>0</xm:f>
              </x14:cfvo>
              <x14:cfvo type="percent">
                <xm:f>100</xm:f>
              </x14:cfvo>
              <x14:negativeFillColor rgb="FFFF0000"/>
              <x14:axisColor rgb="FF000000"/>
            </x14:dataBar>
          </x14:cfRule>
          <x14:cfRule type="dataBar" id="{9E79297B-E2A5-944C-9933-982F86DD3D5E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H65:H69 H72</xm:sqref>
        </x14:conditionalFormatting>
        <x14:conditionalFormatting xmlns:xm="http://schemas.microsoft.com/office/excel/2006/main">
          <x14:cfRule type="dataBar" id="{F41AE127-0B37-1244-8166-F433D6293C6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H65:H69 H72</xm:sqref>
        </x14:conditionalFormatting>
        <x14:conditionalFormatting xmlns:xm="http://schemas.microsoft.com/office/excel/2006/main">
          <x14:cfRule type="dataBar" id="{925D38A2-1FD7-5840-9F0F-89A59DF949B2}">
            <x14:dataBar minLength="0" maxLength="100">
              <x14:cfvo type="num">
                <xm:f>10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4E4982B4-BC36-CA45-9301-0E52FD8280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H65:H69 H72</xm:sqref>
        </x14:conditionalFormatting>
        <x14:conditionalFormatting xmlns:xm="http://schemas.microsoft.com/office/excel/2006/main">
          <x14:cfRule type="dataBar" id="{28C3B021-8672-1E49-85C2-B352871FEAE8}">
            <x14:dataBar minLength="0" maxLength="100">
              <x14:cfvo type="num">
                <xm:f>0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14:cfRule type="dataBar" id="{C7990636-6EC0-E14C-A447-FA55F5BC6CE7}">
            <x14:dataBar minLength="0" maxLength="100" border="1" negativeBarBorderColorSameAsPositive="0">
              <x14:cfvo type="num">
                <xm:f>1</xm:f>
              </x14:cfvo>
              <x14:cfvo type="num">
                <xm:f>10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14:cfRule type="dataBar" id="{9D2B487A-BDE4-D148-AB98-793A9D70729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H65:H69 H72</xm:sqref>
        </x14:conditionalFormatting>
        <x14:conditionalFormatting xmlns:xm="http://schemas.microsoft.com/office/excel/2006/main">
          <x14:cfRule type="dataBar" id="{589370EB-06E4-0A42-AF42-8E9D2BEA62DE}">
            <x14:dataBar minLength="0" maxLength="100">
              <x14:cfvo type="percent">
                <xm:f>0</xm:f>
              </x14:cfvo>
              <x14:cfvo type="percent">
                <xm:f>100</xm:f>
              </x14:cfvo>
              <x14:negativeFillColor rgb="FFFF0000"/>
              <x14:axisColor rgb="FF000000"/>
            </x14:dataBar>
          </x14:cfRule>
          <x14:cfRule type="dataBar" id="{DD45CD34-6BD4-9E40-82FB-56DBA202057F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H80</xm:sqref>
        </x14:conditionalFormatting>
        <x14:conditionalFormatting xmlns:xm="http://schemas.microsoft.com/office/excel/2006/main">
          <x14:cfRule type="dataBar" id="{4DDF6C94-C487-4E40-9D4B-7EE7BF8ACDA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H80</xm:sqref>
        </x14:conditionalFormatting>
        <x14:conditionalFormatting xmlns:xm="http://schemas.microsoft.com/office/excel/2006/main">
          <x14:cfRule type="dataBar" id="{1E36A705-67D1-7E44-9878-D5F30871DAB4}">
            <x14:dataBar minLength="0" maxLength="100">
              <x14:cfvo type="num">
                <xm:f>10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D1D564D3-6B7D-5D45-87C5-22739A3C17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H80</xm:sqref>
        </x14:conditionalFormatting>
        <x14:conditionalFormatting xmlns:xm="http://schemas.microsoft.com/office/excel/2006/main">
          <x14:cfRule type="dataBar" id="{D89000E1-466D-904F-A4A5-B64942F3D625}">
            <x14:dataBar minLength="0" maxLength="100">
              <x14:cfvo type="num">
                <xm:f>0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14:cfRule type="dataBar" id="{B6CB99F1-ADAD-5247-A9FB-F1926E215177}">
            <x14:dataBar minLength="0" maxLength="100" border="1" negativeBarBorderColorSameAsPositive="0">
              <x14:cfvo type="num">
                <xm:f>1</xm:f>
              </x14:cfvo>
              <x14:cfvo type="num">
                <xm:f>10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14:cfRule type="dataBar" id="{D37C8E39-58EF-1E45-B9B6-0A691B87B7A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H80</xm:sqref>
        </x14:conditionalFormatting>
        <x14:conditionalFormatting xmlns:xm="http://schemas.microsoft.com/office/excel/2006/main">
          <x14:cfRule type="dataBar" id="{352E3866-144D-EF4A-9F6C-E814DDDA0849}">
            <x14:dataBar minLength="0" maxLength="100">
              <x14:cfvo type="percent">
                <xm:f>0</xm:f>
              </x14:cfvo>
              <x14:cfvo type="percent">
                <xm:f>100</xm:f>
              </x14:cfvo>
              <x14:negativeFillColor rgb="FFFF0000"/>
              <x14:axisColor rgb="FF000000"/>
            </x14:dataBar>
          </x14:cfRule>
          <x14:cfRule type="dataBar" id="{F998D80F-DDBF-9347-B7D0-0D358704A041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H88</xm:sqref>
        </x14:conditionalFormatting>
        <x14:conditionalFormatting xmlns:xm="http://schemas.microsoft.com/office/excel/2006/main">
          <x14:cfRule type="dataBar" id="{3B521060-9ED6-794B-81C8-4FF5E9AC36E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H88</xm:sqref>
        </x14:conditionalFormatting>
        <x14:conditionalFormatting xmlns:xm="http://schemas.microsoft.com/office/excel/2006/main">
          <x14:cfRule type="dataBar" id="{2CAEA9E5-DE1A-564B-9886-39E58F05FDF6}">
            <x14:dataBar minLength="0" maxLength="100">
              <x14:cfvo type="num">
                <xm:f>10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01BFBC46-066D-0C4F-9F3F-D4D82F0CCF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H88</xm:sqref>
        </x14:conditionalFormatting>
        <x14:conditionalFormatting xmlns:xm="http://schemas.microsoft.com/office/excel/2006/main">
          <x14:cfRule type="dataBar" id="{5E4CFAEC-57D7-794B-A720-0E946E85C65B}">
            <x14:dataBar minLength="0" maxLength="100">
              <x14:cfvo type="num">
                <xm:f>0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14:cfRule type="dataBar" id="{FE41A6BD-6B4D-6A43-A9B6-449D285D5CD5}">
            <x14:dataBar minLength="0" maxLength="100" border="1" negativeBarBorderColorSameAsPositive="0">
              <x14:cfvo type="num">
                <xm:f>1</xm:f>
              </x14:cfvo>
              <x14:cfvo type="num">
                <xm:f>10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14:cfRule type="dataBar" id="{B7BC1053-E525-1F4C-84A9-BCCD5660188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H88</xm:sqref>
        </x14:conditionalFormatting>
        <x14:conditionalFormatting xmlns:xm="http://schemas.microsoft.com/office/excel/2006/main">
          <x14:cfRule type="dataBar" id="{7EE45100-7754-4E4D-B16A-EA5CBF73EFC8}">
            <x14:dataBar minLength="0" maxLength="100">
              <x14:cfvo type="percent">
                <xm:f>0</xm:f>
              </x14:cfvo>
              <x14:cfvo type="percent">
                <xm:f>100</xm:f>
              </x14:cfvo>
              <x14:negativeFillColor rgb="FFFF0000"/>
              <x14:axisColor rgb="FF000000"/>
            </x14:dataBar>
          </x14:cfRule>
          <x14:cfRule type="dataBar" id="{F2B05118-5301-0E4B-A6A8-15E32A2C7B10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H96</xm:sqref>
        </x14:conditionalFormatting>
        <x14:conditionalFormatting xmlns:xm="http://schemas.microsoft.com/office/excel/2006/main">
          <x14:cfRule type="dataBar" id="{E2C58A9D-9D39-9E45-BDD6-A70146B1DF2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H96</xm:sqref>
        </x14:conditionalFormatting>
        <x14:conditionalFormatting xmlns:xm="http://schemas.microsoft.com/office/excel/2006/main">
          <x14:cfRule type="dataBar" id="{2FC5E921-8FAC-534B-894C-F90752CEE131}">
            <x14:dataBar minLength="0" maxLength="100">
              <x14:cfvo type="num">
                <xm:f>10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4F2A10BA-EF6E-D446-9617-1C3125570DC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H96</xm:sqref>
        </x14:conditionalFormatting>
        <x14:conditionalFormatting xmlns:xm="http://schemas.microsoft.com/office/excel/2006/main">
          <x14:cfRule type="dataBar" id="{0E81471D-104E-F94F-A3BF-D952B75B6D61}">
            <x14:dataBar minLength="0" maxLength="100">
              <x14:cfvo type="num">
                <xm:f>0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14:cfRule type="dataBar" id="{3521EBCB-90C7-B243-A958-5273E24E8EC6}">
            <x14:dataBar minLength="0" maxLength="100" border="1" negativeBarBorderColorSameAsPositive="0">
              <x14:cfvo type="num">
                <xm:f>1</xm:f>
              </x14:cfvo>
              <x14:cfvo type="num">
                <xm:f>10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14:cfRule type="dataBar" id="{B1D5E49A-60C6-DB4C-AF61-AF2D6F3287E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H96</xm:sqref>
        </x14:conditionalFormatting>
        <x14:conditionalFormatting xmlns:xm="http://schemas.microsoft.com/office/excel/2006/main">
          <x14:cfRule type="dataBar" id="{3C38E45B-570D-6B43-9B39-F39CFC9786C5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H65</xm:sqref>
        </x14:conditionalFormatting>
        <x14:conditionalFormatting xmlns:xm="http://schemas.microsoft.com/office/excel/2006/main">
          <x14:cfRule type="dataBar" id="{79B054D5-4F52-984D-AD07-ABC6694A6A27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H65:H69</xm:sqref>
        </x14:conditionalFormatting>
        <x14:conditionalFormatting xmlns:xm="http://schemas.microsoft.com/office/excel/2006/main">
          <x14:cfRule type="dataBar" id="{64AA9C23-3C68-7C40-A176-E8DF3A4BAF78}">
            <x14:dataBar minLength="0" maxLength="100">
              <x14:cfvo type="percent">
                <xm:f>0</xm:f>
              </x14:cfvo>
              <x14:cfvo type="percent">
                <xm:f>100</xm:f>
              </x14:cfvo>
              <x14:negativeFillColor rgb="FFFF0000"/>
              <x14:axisColor rgb="FF000000"/>
            </x14:dataBar>
          </x14:cfRule>
          <x14:cfRule type="dataBar" id="{2673BBFE-089E-5444-8F63-EA24E4EB89C6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H73:H77</xm:sqref>
        </x14:conditionalFormatting>
        <x14:conditionalFormatting xmlns:xm="http://schemas.microsoft.com/office/excel/2006/main">
          <x14:cfRule type="dataBar" id="{18569D7A-A028-9D4B-8D85-F138819AA83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H73:H77</xm:sqref>
        </x14:conditionalFormatting>
        <x14:conditionalFormatting xmlns:xm="http://schemas.microsoft.com/office/excel/2006/main">
          <x14:cfRule type="dataBar" id="{B1C15696-C4B1-5640-8C5B-42920EED462C}">
            <x14:dataBar minLength="0" maxLength="100">
              <x14:cfvo type="num">
                <xm:f>10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0921B182-0DB8-4743-BCE2-91D12C9BE9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H73:H77</xm:sqref>
        </x14:conditionalFormatting>
        <x14:conditionalFormatting xmlns:xm="http://schemas.microsoft.com/office/excel/2006/main">
          <x14:cfRule type="dataBar" id="{F7286E39-7240-464B-9D08-256AF56EBA15}">
            <x14:dataBar minLength="0" maxLength="100">
              <x14:cfvo type="num">
                <xm:f>0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14:cfRule type="dataBar" id="{35EF8FD9-1720-5247-BBDE-79F04A07BA99}">
            <x14:dataBar minLength="0" maxLength="100" border="1" negativeBarBorderColorSameAsPositive="0">
              <x14:cfvo type="num">
                <xm:f>1</xm:f>
              </x14:cfvo>
              <x14:cfvo type="num">
                <xm:f>10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14:cfRule type="dataBar" id="{AA82A07A-F93B-C843-936F-4AC05034653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H73:H77</xm:sqref>
        </x14:conditionalFormatting>
        <x14:conditionalFormatting xmlns:xm="http://schemas.microsoft.com/office/excel/2006/main">
          <x14:cfRule type="dataBar" id="{9A8C729E-58C1-F542-938F-5AE4A85CBE76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H73</xm:sqref>
        </x14:conditionalFormatting>
        <x14:conditionalFormatting xmlns:xm="http://schemas.microsoft.com/office/excel/2006/main">
          <x14:cfRule type="dataBar" id="{FFC7D6A0-0D57-624F-9405-BA8776A0F315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H73:H77</xm:sqref>
        </x14:conditionalFormatting>
        <x14:conditionalFormatting xmlns:xm="http://schemas.microsoft.com/office/excel/2006/main">
          <x14:cfRule type="dataBar" id="{F7EE2E2C-599F-4C4E-8CAD-0AC4DF2EEBD6}">
            <x14:dataBar minLength="0" maxLength="100">
              <x14:cfvo type="percent">
                <xm:f>0</xm:f>
              </x14:cfvo>
              <x14:cfvo type="percent">
                <xm:f>100</xm:f>
              </x14:cfvo>
              <x14:negativeFillColor rgb="FFFF0000"/>
              <x14:axisColor rgb="FF000000"/>
            </x14:dataBar>
          </x14:cfRule>
          <x14:cfRule type="dataBar" id="{E5655DC7-652E-974E-B088-A154ABFAC08F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H81:H85</xm:sqref>
        </x14:conditionalFormatting>
        <x14:conditionalFormatting xmlns:xm="http://schemas.microsoft.com/office/excel/2006/main">
          <x14:cfRule type="dataBar" id="{52D7EB1D-D7A0-1642-A7BF-53566653EEC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H81:H85</xm:sqref>
        </x14:conditionalFormatting>
        <x14:conditionalFormatting xmlns:xm="http://schemas.microsoft.com/office/excel/2006/main">
          <x14:cfRule type="dataBar" id="{1EC791B2-EC39-4543-B7EC-CDDEF30C2017}">
            <x14:dataBar minLength="0" maxLength="100">
              <x14:cfvo type="num">
                <xm:f>10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E2CE068C-F680-5348-94EA-442CA155B4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H81:H85</xm:sqref>
        </x14:conditionalFormatting>
        <x14:conditionalFormatting xmlns:xm="http://schemas.microsoft.com/office/excel/2006/main">
          <x14:cfRule type="dataBar" id="{8AABBF65-FE67-214E-BB74-D8D471055212}">
            <x14:dataBar minLength="0" maxLength="100">
              <x14:cfvo type="num">
                <xm:f>0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14:cfRule type="dataBar" id="{6C1ED290-5BB1-7B4C-8D14-87247AEFA25B}">
            <x14:dataBar minLength="0" maxLength="100" border="1" negativeBarBorderColorSameAsPositive="0">
              <x14:cfvo type="num">
                <xm:f>1</xm:f>
              </x14:cfvo>
              <x14:cfvo type="num">
                <xm:f>10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14:cfRule type="dataBar" id="{FBE108B2-8E92-784E-A150-1AB76FA2E29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H81:H85</xm:sqref>
        </x14:conditionalFormatting>
        <x14:conditionalFormatting xmlns:xm="http://schemas.microsoft.com/office/excel/2006/main">
          <x14:cfRule type="dataBar" id="{E80D6329-C134-E84B-8185-29F7C671D77C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H81</xm:sqref>
        </x14:conditionalFormatting>
        <x14:conditionalFormatting xmlns:xm="http://schemas.microsoft.com/office/excel/2006/main">
          <x14:cfRule type="dataBar" id="{7F2E7566-A6A7-5E45-A120-1076886D3A23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H81:H85</xm:sqref>
        </x14:conditionalFormatting>
        <x14:conditionalFormatting xmlns:xm="http://schemas.microsoft.com/office/excel/2006/main">
          <x14:cfRule type="dataBar" id="{C9F25183-5919-264A-8CED-B7BBD7988070}">
            <x14:dataBar minLength="0" maxLength="100">
              <x14:cfvo type="percent">
                <xm:f>0</xm:f>
              </x14:cfvo>
              <x14:cfvo type="percent">
                <xm:f>100</xm:f>
              </x14:cfvo>
              <x14:negativeFillColor rgb="FFFF0000"/>
              <x14:axisColor rgb="FF000000"/>
            </x14:dataBar>
          </x14:cfRule>
          <x14:cfRule type="dataBar" id="{63CB80F4-9557-E347-9E70-49C4571C0A27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H89:H93</xm:sqref>
        </x14:conditionalFormatting>
        <x14:conditionalFormatting xmlns:xm="http://schemas.microsoft.com/office/excel/2006/main">
          <x14:cfRule type="dataBar" id="{D68EE2A2-69AB-0A48-8B04-836494A4BC0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H89:H93</xm:sqref>
        </x14:conditionalFormatting>
        <x14:conditionalFormatting xmlns:xm="http://schemas.microsoft.com/office/excel/2006/main">
          <x14:cfRule type="dataBar" id="{14DA514C-C25D-F147-A61D-A6B07134733D}">
            <x14:dataBar minLength="0" maxLength="100">
              <x14:cfvo type="num">
                <xm:f>10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0E63CFE3-B6AC-8942-963C-8B8CD4D070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H89:H93</xm:sqref>
        </x14:conditionalFormatting>
        <x14:conditionalFormatting xmlns:xm="http://schemas.microsoft.com/office/excel/2006/main">
          <x14:cfRule type="dataBar" id="{283D4031-EC60-5044-9369-61C496BAAA0C}">
            <x14:dataBar minLength="0" maxLength="100">
              <x14:cfvo type="num">
                <xm:f>0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14:cfRule type="dataBar" id="{15B2E1AC-0E09-7A4E-8453-B5BEBD2B06FD}">
            <x14:dataBar minLength="0" maxLength="100" border="1" negativeBarBorderColorSameAsPositive="0">
              <x14:cfvo type="num">
                <xm:f>1</xm:f>
              </x14:cfvo>
              <x14:cfvo type="num">
                <xm:f>10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14:cfRule type="dataBar" id="{07E51573-17D1-CA4A-8A86-A4231987BA5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H89:H93</xm:sqref>
        </x14:conditionalFormatting>
        <x14:conditionalFormatting xmlns:xm="http://schemas.microsoft.com/office/excel/2006/main">
          <x14:cfRule type="dataBar" id="{2EC43D01-E0D6-8F4A-A636-CDDCC59782C5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H89</xm:sqref>
        </x14:conditionalFormatting>
        <x14:conditionalFormatting xmlns:xm="http://schemas.microsoft.com/office/excel/2006/main">
          <x14:cfRule type="dataBar" id="{F19778C5-EF2A-EB4E-BDB7-ED5BC93FB8E3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H89:H93</xm:sqref>
        </x14:conditionalFormatting>
        <x14:conditionalFormatting xmlns:xm="http://schemas.microsoft.com/office/excel/2006/main">
          <x14:cfRule type="dataBar" id="{CC17F2EE-3B3B-E045-9498-0DA886920E7F}">
            <x14:dataBar minLength="0" maxLength="100">
              <x14:cfvo type="percent">
                <xm:f>0</xm:f>
              </x14:cfvo>
              <x14:cfvo type="percent">
                <xm:f>100</xm:f>
              </x14:cfvo>
              <x14:negativeFillColor rgb="FFFF0000"/>
              <x14:axisColor rgb="FF000000"/>
            </x14:dataBar>
          </x14:cfRule>
          <x14:cfRule type="dataBar" id="{1A131C21-49F6-3B45-9DB7-53692E0AD9EE}">
            <x14:dataBar minLength="0" maxLength="100">
              <x14:cfvo type="num">
                <xm:f>1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H97:H101</xm:sqref>
        </x14:conditionalFormatting>
        <x14:conditionalFormatting xmlns:xm="http://schemas.microsoft.com/office/excel/2006/main">
          <x14:cfRule type="dataBar" id="{52DC7E38-0E44-9249-81CE-84C4F6AD67C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H97:H101</xm:sqref>
        </x14:conditionalFormatting>
        <x14:conditionalFormatting xmlns:xm="http://schemas.microsoft.com/office/excel/2006/main">
          <x14:cfRule type="dataBar" id="{926CB7B1-DB40-344D-8103-5DC16989E90B}">
            <x14:dataBar minLength="0" maxLength="100">
              <x14:cfvo type="num">
                <xm:f>10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C1AF5F6B-93A2-884A-8796-44003310D74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H97:H101</xm:sqref>
        </x14:conditionalFormatting>
        <x14:conditionalFormatting xmlns:xm="http://schemas.microsoft.com/office/excel/2006/main">
          <x14:cfRule type="dataBar" id="{E77A7E0E-7A4B-A943-89C7-86D6C4B3A7FA}">
            <x14:dataBar minLength="0" maxLength="100">
              <x14:cfvo type="num">
                <xm:f>0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14:cfRule type="dataBar" id="{6EEC571C-8D55-C949-8DD3-BC47EE51CE8E}">
            <x14:dataBar minLength="0" maxLength="100" border="1" negativeBarBorderColorSameAsPositive="0">
              <x14:cfvo type="num">
                <xm:f>1</xm:f>
              </x14:cfvo>
              <x14:cfvo type="num">
                <xm:f>10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14:cfRule type="dataBar" id="{4B361183-8722-8B4E-B1DF-6FE71F74A5B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H97:H101</xm:sqref>
        </x14:conditionalFormatting>
        <x14:conditionalFormatting xmlns:xm="http://schemas.microsoft.com/office/excel/2006/main">
          <x14:cfRule type="dataBar" id="{36D54116-2C3C-8D40-A429-4933F5520E4B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H97</xm:sqref>
        </x14:conditionalFormatting>
        <x14:conditionalFormatting xmlns:xm="http://schemas.microsoft.com/office/excel/2006/main">
          <x14:cfRule type="dataBar" id="{B0253E57-E480-E043-B33F-15581C910071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H97:H101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cp:revision/>
  <cp:lastPrinted>2021-03-07T12:36:45Z</cp:lastPrinted>
  <dcterms:created xsi:type="dcterms:W3CDTF">2020-08-06T20:05:28Z</dcterms:created>
  <dcterms:modified xsi:type="dcterms:W3CDTF">2023-02-15T15:57:42Z</dcterms:modified>
  <cp:category/>
  <cp:contentStatus/>
</cp:coreProperties>
</file>